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"/>
    </mc:Choice>
  </mc:AlternateContent>
  <xr:revisionPtr revIDLastSave="0" documentId="8_{DF0F70B6-D51B-4F2C-AB77-8409D50EC58A}" xr6:coauthVersionLast="47" xr6:coauthVersionMax="47" xr10:uidLastSave="{00000000-0000-0000-0000-000000000000}"/>
  <bookViews>
    <workbookView xWindow="3900" yWindow="0" windowWidth="23520" windowHeight="29055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D86" i="1"/>
  <c r="F181" i="1"/>
  <c r="F182" i="1" s="1"/>
  <c r="F183" i="1" s="1"/>
  <c r="F81" i="1"/>
  <c r="B81" i="1" s="1"/>
  <c r="E91" i="1"/>
  <c r="E92" i="1"/>
  <c r="E93" i="1"/>
  <c r="E94" i="1"/>
  <c r="E95" i="1"/>
  <c r="E96" i="1"/>
  <c r="E97" i="1"/>
  <c r="E98" i="1"/>
  <c r="E103" i="1"/>
  <c r="E105" i="1"/>
  <c r="E106" i="1"/>
  <c r="E107" i="1"/>
  <c r="E108" i="1"/>
  <c r="E110" i="1"/>
  <c r="E116" i="1"/>
  <c r="E117" i="1"/>
  <c r="E118" i="1"/>
  <c r="E120" i="1"/>
  <c r="E122" i="1"/>
  <c r="E123" i="1"/>
  <c r="E124" i="1"/>
  <c r="E125" i="1"/>
  <c r="E126" i="1"/>
  <c r="E128" i="1"/>
  <c r="E131" i="1"/>
  <c r="E132" i="1"/>
  <c r="E134" i="1"/>
  <c r="E136" i="1"/>
  <c r="E137" i="1"/>
  <c r="E138" i="1"/>
  <c r="E140" i="1"/>
  <c r="E141" i="1"/>
  <c r="E142" i="1"/>
  <c r="E145" i="1"/>
  <c r="E153" i="1"/>
  <c r="E154" i="1"/>
  <c r="E156" i="1"/>
  <c r="E161" i="1"/>
  <c r="E164" i="1"/>
  <c r="E170" i="1"/>
  <c r="E171" i="1"/>
  <c r="E172" i="1"/>
  <c r="E174" i="1"/>
</calcChain>
</file>

<file path=xl/sharedStrings.xml><?xml version="1.0" encoding="utf-8"?>
<sst xmlns="http://schemas.openxmlformats.org/spreadsheetml/2006/main" count="167" uniqueCount="155">
  <si>
    <t>Constand Speed</t>
  </si>
  <si>
    <t>Vario</t>
  </si>
  <si>
    <t>ROLAND AIRCRAFT</t>
  </si>
  <si>
    <t>Am Flugplatz 12</t>
  </si>
  <si>
    <t>www.roland-aircraft.de</t>
  </si>
  <si>
    <t>D - 56743 Mendig</t>
  </si>
  <si>
    <t>Propeller</t>
  </si>
  <si>
    <t>Cowling:</t>
  </si>
  <si>
    <t>Canopy:</t>
  </si>
  <si>
    <t>Panel:</t>
  </si>
  <si>
    <t>Propeller:</t>
  </si>
  <si>
    <t>€</t>
  </si>
  <si>
    <t>Tel.:   +49 (0) 2652 934 685</t>
  </si>
  <si>
    <t>Fax:   +49 (0) 2652 934 686</t>
  </si>
  <si>
    <t>Standard version serie:</t>
  </si>
  <si>
    <t>on all contact points / lines</t>
  </si>
  <si>
    <t>aviation quality, AN…</t>
  </si>
  <si>
    <t>Bearings, bushings, connectors,</t>
  </si>
  <si>
    <t xml:space="preserve">Quick locks, and much more. are quality products </t>
  </si>
  <si>
    <t xml:space="preserve">Carbon CFK, mounting with quick locks </t>
  </si>
  <si>
    <t>Acrylic with UV protection, clear (tinted with extra charge)</t>
  </si>
  <si>
    <t>Airspeed, Altimeter</t>
  </si>
  <si>
    <t>Tachometer, compass</t>
  </si>
  <si>
    <t xml:space="preserve">Flapsindicator with volt- </t>
  </si>
  <si>
    <t>and temp.-indicator</t>
  </si>
  <si>
    <t>Slip indicatur</t>
  </si>
  <si>
    <t>Electric Fuel Gauge</t>
  </si>
  <si>
    <t>Oil pressure and oil temperature indicator</t>
  </si>
  <si>
    <t>Cylinder head temperature (water)</t>
  </si>
  <si>
    <t>Choke, Gas with setting option</t>
  </si>
  <si>
    <t>Fuse, overcurrent protection switch - automatic</t>
  </si>
  <si>
    <t>Nextel painted by glare-free</t>
  </si>
  <si>
    <t>"on" and "off" electrical control of both magnets</t>
  </si>
  <si>
    <t xml:space="preserve">Rotax 912 ULS (100 hp) </t>
  </si>
  <si>
    <t>with slip clutch</t>
  </si>
  <si>
    <t>and large starter</t>
  </si>
  <si>
    <t>Exhaust system made ​​of stainless steel</t>
  </si>
  <si>
    <t>Additional electric fuel pump</t>
  </si>
  <si>
    <t>Stainless steel</t>
  </si>
  <si>
    <t>With heat protection</t>
  </si>
  <si>
    <t>Gel - Maintenance-free, 17 Amp, Standard approx. 6 kg</t>
  </si>
  <si>
    <t>Fuel Tanks:</t>
  </si>
  <si>
    <t>Filler cap:</t>
  </si>
  <si>
    <t>Lockable, Newton-quality milled</t>
  </si>
  <si>
    <t>Tank selector switch:</t>
  </si>
  <si>
    <t>3-way switch, Newton-quality milled</t>
  </si>
  <si>
    <t>Split flaps:</t>
  </si>
  <si>
    <t>Electrically adjustable</t>
  </si>
  <si>
    <t>Trim:</t>
  </si>
  <si>
    <t>Elevator, electrically adjustable</t>
  </si>
  <si>
    <t>Transferred to special protection tubes,</t>
  </si>
  <si>
    <t>Central plug on the fire wall</t>
  </si>
  <si>
    <t>4-point shoulder belts</t>
  </si>
  <si>
    <t>Robust, led in plastic steel chassis,</t>
  </si>
  <si>
    <t>Light alloy wheels, milled from solid material,</t>
  </si>
  <si>
    <t>Tire changing is easy to install,</t>
  </si>
  <si>
    <t>Hydraulic disc brakes with two-piston calipers</t>
  </si>
  <si>
    <t>Hardwearing, lightweight material</t>
  </si>
  <si>
    <t>Adjustable ventilation</t>
  </si>
  <si>
    <t>Cabin heating by heat exchangers on the exhaust system</t>
  </si>
  <si>
    <t>Luggage rack behind the seats</t>
  </si>
  <si>
    <t>Wings and tail</t>
  </si>
  <si>
    <t>Net amount</t>
  </si>
  <si>
    <t>19% VAT</t>
  </si>
  <si>
    <t xml:space="preserve"> Prices in Euro                   incl. 19% VAT  </t>
  </si>
  <si>
    <t>Compiling</t>
  </si>
  <si>
    <t>add. charge</t>
  </si>
  <si>
    <t>Additional acessoires</t>
  </si>
  <si>
    <t>Fuel pressure</t>
  </si>
  <si>
    <t xml:space="preserve">Hourmeter minutes </t>
  </si>
  <si>
    <t>Pressure sensor for Pitot</t>
  </si>
  <si>
    <t>Radio 833 with antenna, 1x PTT hedged</t>
  </si>
  <si>
    <t>Radio button for copilot / Training</t>
  </si>
  <si>
    <t>G205 Stick grip with PTT + trimm</t>
  </si>
  <si>
    <t>Manifold Pressure (Vacuum display)</t>
  </si>
  <si>
    <t xml:space="preserve">Aileron trim electrically </t>
  </si>
  <si>
    <t>Vertical compass</t>
  </si>
  <si>
    <t>Propeller balancing dynamically</t>
  </si>
  <si>
    <t>Paintwork</t>
  </si>
  <si>
    <t>Metallic paintwork</t>
  </si>
  <si>
    <t>Deco stripes - straight strips</t>
  </si>
  <si>
    <t>Callsign with attaching</t>
  </si>
  <si>
    <t>Corrosion protection, inside complete</t>
  </si>
  <si>
    <t>Additional equipment</t>
  </si>
  <si>
    <t>Parachute Junkers Highspeed Softpack</t>
  </si>
  <si>
    <t>Brake + Gas Copilot / Training</t>
  </si>
  <si>
    <t>Parking brake hydraulic</t>
  </si>
  <si>
    <t>Preheating for oil, 220 V</t>
  </si>
  <si>
    <t>Preheating for water, 220 V</t>
  </si>
  <si>
    <t>Oil cooler inlet flap, electrically adjustable</t>
  </si>
  <si>
    <t>Strobes for wings with Nav - red / green, Highpower LEDs</t>
  </si>
  <si>
    <t>Landinglight left wing , Highpower LEDs</t>
  </si>
  <si>
    <t>Landinglight fight wing, Highpower LEDs</t>
  </si>
  <si>
    <t>Installed external start box + plug</t>
  </si>
  <si>
    <t>Jump start - modified&gt; Starter Cable</t>
  </si>
  <si>
    <t>Dorsal seat upholstery, additional</t>
  </si>
  <si>
    <t>Cover, Persenning</t>
  </si>
  <si>
    <t>Variant with one iPad / iPad is not included in the price</t>
  </si>
  <si>
    <t>Mounting bracket</t>
  </si>
  <si>
    <t>Installation</t>
  </si>
  <si>
    <t>Variant with two iPad / iPad is not included in the price</t>
  </si>
  <si>
    <t>Mounting bracket and installation</t>
  </si>
  <si>
    <t>Your fully configured Z-602 costs with their desire accessories</t>
  </si>
  <si>
    <t xml:space="preserve">Price complete incl. 19% German Tax
</t>
  </si>
  <si>
    <t>Instrumentation:</t>
  </si>
  <si>
    <t>Leather upgrade</t>
  </si>
  <si>
    <t>More or other equipment on request / price list is valid for new aircraft</t>
  </si>
  <si>
    <t>Production in Mendig / Germany / Free from Mendig</t>
  </si>
  <si>
    <t>4/4</t>
  </si>
  <si>
    <t>3/4</t>
  </si>
  <si>
    <t xml:space="preserve"> 2/4</t>
  </si>
  <si>
    <t xml:space="preserve"> 1/4</t>
  </si>
  <si>
    <t>piece</t>
  </si>
  <si>
    <t>Batterie:</t>
  </si>
  <si>
    <t>Screws:</t>
  </si>
  <si>
    <t>Other mounting hardware:</t>
  </si>
  <si>
    <t>Ignition switch:</t>
  </si>
  <si>
    <t>Engine:</t>
  </si>
  <si>
    <t>Firewall:</t>
  </si>
  <si>
    <t>Petrol hose:</t>
  </si>
  <si>
    <t xml:space="preserve">Aluminium sheets: </t>
  </si>
  <si>
    <t>Corrosion protection - standard</t>
  </si>
  <si>
    <t>Cable:</t>
  </si>
  <si>
    <t>Seat belt:</t>
  </si>
  <si>
    <t>Gear / legs:</t>
  </si>
  <si>
    <t>Rims:</t>
  </si>
  <si>
    <t>Brake:</t>
  </si>
  <si>
    <t>Interior:</t>
  </si>
  <si>
    <t>Cabin ventilation:</t>
  </si>
  <si>
    <t>Heat:</t>
  </si>
  <si>
    <t>Storage space:</t>
  </si>
  <si>
    <t>Lashing rings:</t>
  </si>
  <si>
    <t>Net</t>
  </si>
  <si>
    <t>Basic equipment</t>
  </si>
  <si>
    <t xml:space="preserve">Incl.19% VAT </t>
  </si>
  <si>
    <t>Paintwork dans les coleurs standard</t>
  </si>
  <si>
    <t>Additional colors on request</t>
  </si>
  <si>
    <t>Two-color  paintwork - straight separation</t>
  </si>
  <si>
    <t>Transponder Mode S, antenna</t>
  </si>
  <si>
    <t>S-STOL</t>
  </si>
  <si>
    <t>Wing tanks, at least 2 x 45 liters</t>
  </si>
  <si>
    <t>aviation quality</t>
  </si>
  <si>
    <t>3 - blade CFK,adjustable on the ground</t>
  </si>
  <si>
    <t>Icfly AHRS ll with pressure option</t>
  </si>
  <si>
    <t>Foot brake, individual wheel brake</t>
  </si>
  <si>
    <t xml:space="preserve">German Tax 19% </t>
  </si>
  <si>
    <t>Propeller 3-Blade Carbon, electr. adjustable</t>
  </si>
  <si>
    <t>2x USB</t>
  </si>
  <si>
    <t>ELT Kannad Integra EASY EVO with mount and installation material</t>
  </si>
  <si>
    <t>Programming on request</t>
  </si>
  <si>
    <t>Collision warning with display without programming</t>
  </si>
  <si>
    <t xml:space="preserve">12V double socket 2x </t>
  </si>
  <si>
    <t>Batterie - 11 Ah, 13,2 V , LIFEPO , ca. 1,6 kg</t>
  </si>
  <si>
    <t>Towing equipment for glider with additional oil cooler</t>
  </si>
  <si>
    <t>Price 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</si>
</sst>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9"/>
      <color indexed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54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4" fontId="29" fillId="0" borderId="0" xfId="0" applyNumberFormat="1" applyFont="1"/>
    <xf numFmtId="4" fontId="29" fillId="0" borderId="10" xfId="0" applyNumberFormat="1" applyFont="1" applyBorder="1" applyAlignment="1">
      <alignment horizontal="left"/>
    </xf>
    <xf numFmtId="4" fontId="29" fillId="0" borderId="0" xfId="0" applyNumberFormat="1" applyFont="1" applyAlignment="1">
      <alignment horizontal="left"/>
    </xf>
    <xf numFmtId="4" fontId="29" fillId="0" borderId="12" xfId="0" applyNumberFormat="1" applyFont="1" applyBorder="1" applyAlignment="1">
      <alignment horizontal="left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4" fontId="30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4" fontId="29" fillId="0" borderId="12" xfId="0" applyNumberFormat="1" applyFont="1" applyBorder="1"/>
    <xf numFmtId="4" fontId="29" fillId="0" borderId="10" xfId="0" applyNumberFormat="1" applyFont="1" applyBorder="1"/>
    <xf numFmtId="4" fontId="29" fillId="0" borderId="0" xfId="0" applyNumberFormat="1" applyFont="1" applyAlignment="1">
      <alignment horizontal="right"/>
    </xf>
    <xf numFmtId="0" fontId="32" fillId="0" borderId="0" xfId="0" applyFont="1"/>
    <xf numFmtId="0" fontId="29" fillId="0" borderId="0" xfId="0" applyFont="1" applyAlignment="1">
      <alignment horizontal="right"/>
    </xf>
    <xf numFmtId="0" fontId="29" fillId="0" borderId="11" xfId="0" applyFont="1" applyBorder="1"/>
    <xf numFmtId="0" fontId="32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 vertical="center"/>
    </xf>
    <xf numFmtId="0" fontId="29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right" vertical="center"/>
    </xf>
    <xf numFmtId="4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4" fontId="31" fillId="0" borderId="0" xfId="0" applyNumberFormat="1" applyFont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horizontal="left"/>
    </xf>
    <xf numFmtId="49" fontId="32" fillId="0" borderId="0" xfId="0" applyNumberFormat="1" applyFont="1"/>
    <xf numFmtId="4" fontId="32" fillId="0" borderId="0" xfId="0" applyNumberFormat="1" applyFont="1"/>
    <xf numFmtId="4" fontId="39" fillId="0" borderId="0" xfId="0" applyNumberFormat="1" applyFont="1"/>
    <xf numFmtId="0" fontId="29" fillId="0" borderId="0" xfId="0" applyFont="1" applyFill="1"/>
    <xf numFmtId="0" fontId="32" fillId="0" borderId="0" xfId="0" applyFont="1" applyFill="1"/>
    <xf numFmtId="4" fontId="29" fillId="0" borderId="0" xfId="0" applyNumberFormat="1" applyFont="1" applyFill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0" fontId="29" fillId="0" borderId="10" xfId="0" applyFont="1" applyFill="1" applyBorder="1"/>
    <xf numFmtId="0" fontId="29" fillId="0" borderId="15" xfId="0" applyFont="1" applyFill="1" applyBorder="1"/>
    <xf numFmtId="4" fontId="33" fillId="0" borderId="0" xfId="68" applyNumberFormat="1" applyFont="1" applyFill="1" applyAlignment="1">
      <alignment horizontal="left"/>
    </xf>
    <xf numFmtId="0" fontId="33" fillId="0" borderId="0" xfId="0" applyFont="1" applyFill="1"/>
    <xf numFmtId="0" fontId="33" fillId="0" borderId="10" xfId="0" applyFont="1" applyFill="1" applyBorder="1"/>
    <xf numFmtId="0" fontId="33" fillId="0" borderId="15" xfId="0" applyFont="1" applyFill="1" applyBorder="1"/>
    <xf numFmtId="0" fontId="34" fillId="0" borderId="12" xfId="0" applyFont="1" applyFill="1" applyBorder="1"/>
    <xf numFmtId="0" fontId="34" fillId="0" borderId="0" xfId="0" applyFont="1" applyFill="1"/>
    <xf numFmtId="0" fontId="34" fillId="0" borderId="10" xfId="0" applyFont="1" applyFill="1" applyBorder="1"/>
    <xf numFmtId="0" fontId="34" fillId="0" borderId="12" xfId="68" applyFont="1" applyFill="1" applyBorder="1"/>
    <xf numFmtId="0" fontId="34" fillId="0" borderId="19" xfId="0" applyFont="1" applyFill="1" applyBorder="1"/>
    <xf numFmtId="0" fontId="34" fillId="0" borderId="0" xfId="68" applyFont="1" applyFill="1"/>
    <xf numFmtId="0" fontId="33" fillId="0" borderId="15" xfId="68" applyFont="1" applyFill="1" applyBorder="1"/>
    <xf numFmtId="0" fontId="34" fillId="0" borderId="14" xfId="68" applyFont="1" applyFill="1" applyBorder="1"/>
    <xf numFmtId="0" fontId="34" fillId="0" borderId="17" xfId="68" applyFont="1" applyFill="1" applyBorder="1"/>
    <xf numFmtId="0" fontId="33" fillId="0" borderId="0" xfId="68" applyFont="1" applyFill="1"/>
    <xf numFmtId="0" fontId="33" fillId="0" borderId="10" xfId="68" applyFont="1" applyFill="1" applyBorder="1"/>
    <xf numFmtId="4" fontId="34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/>
    </xf>
    <xf numFmtId="0" fontId="36" fillId="0" borderId="0" xfId="68" applyFont="1" applyFill="1"/>
    <xf numFmtId="4" fontId="34" fillId="0" borderId="10" xfId="68" applyNumberFormat="1" applyFont="1" applyFill="1" applyBorder="1" applyAlignment="1">
      <alignment horizontal="left"/>
    </xf>
    <xf numFmtId="0" fontId="34" fillId="0" borderId="12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33" fillId="0" borderId="10" xfId="0" applyFont="1" applyFill="1" applyBorder="1" applyAlignment="1">
      <alignment horizontal="left"/>
    </xf>
    <xf numFmtId="4" fontId="29" fillId="0" borderId="12" xfId="0" applyNumberFormat="1" applyFont="1" applyFill="1" applyBorder="1" applyAlignment="1">
      <alignment horizontal="left"/>
    </xf>
    <xf numFmtId="4" fontId="38" fillId="0" borderId="0" xfId="0" applyNumberFormat="1" applyFont="1" applyFill="1" applyAlignment="1">
      <alignment horizontal="left"/>
    </xf>
    <xf numFmtId="0" fontId="34" fillId="0" borderId="0" xfId="68" applyFont="1" applyFill="1" applyBorder="1"/>
    <xf numFmtId="0" fontId="34" fillId="0" borderId="0" xfId="0" applyFont="1" applyFill="1" applyAlignment="1">
      <alignment vertical="top"/>
    </xf>
    <xf numFmtId="0" fontId="37" fillId="0" borderId="0" xfId="0" applyFont="1" applyFill="1"/>
    <xf numFmtId="0" fontId="36" fillId="0" borderId="0" xfId="0" applyFont="1" applyFill="1" applyAlignment="1">
      <alignment horizontal="right"/>
    </xf>
    <xf numFmtId="4" fontId="37" fillId="0" borderId="0" xfId="0" applyNumberFormat="1" applyFont="1" applyFill="1" applyAlignment="1">
      <alignment horizontal="left"/>
    </xf>
    <xf numFmtId="4" fontId="36" fillId="0" borderId="0" xfId="68" applyNumberFormat="1" applyFont="1" applyFill="1" applyAlignment="1">
      <alignment horizontal="right"/>
    </xf>
    <xf numFmtId="4" fontId="33" fillId="0" borderId="0" xfId="0" applyNumberFormat="1" applyFont="1" applyFill="1"/>
    <xf numFmtId="4" fontId="34" fillId="0" borderId="0" xfId="0" applyNumberFormat="1" applyFont="1" applyFill="1" applyAlignment="1">
      <alignment horizontal="right"/>
    </xf>
    <xf numFmtId="4" fontId="34" fillId="0" borderId="0" xfId="68" applyNumberFormat="1" applyFont="1" applyFill="1"/>
    <xf numFmtId="0" fontId="33" fillId="0" borderId="0" xfId="0" applyFont="1" applyFill="1" applyAlignment="1">
      <alignment horizontal="right"/>
    </xf>
    <xf numFmtId="165" fontId="34" fillId="0" borderId="0" xfId="0" applyNumberFormat="1" applyFont="1" applyFill="1" applyAlignment="1">
      <alignment horizontal="center"/>
    </xf>
    <xf numFmtId="4" fontId="33" fillId="0" borderId="0" xfId="68" applyNumberFormat="1" applyFont="1" applyFill="1"/>
    <xf numFmtId="4" fontId="34" fillId="0" borderId="0" xfId="0" applyNumberFormat="1" applyFont="1" applyFill="1"/>
    <xf numFmtId="165" fontId="34" fillId="0" borderId="0" xfId="0" applyNumberFormat="1" applyFont="1" applyFill="1"/>
    <xf numFmtId="0" fontId="34" fillId="0" borderId="15" xfId="0" applyFont="1" applyFill="1" applyBorder="1"/>
    <xf numFmtId="165" fontId="34" fillId="0" borderId="15" xfId="0" applyNumberFormat="1" applyFont="1" applyFill="1" applyBorder="1"/>
    <xf numFmtId="0" fontId="32" fillId="0" borderId="0" xfId="0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  <xf numFmtId="4" fontId="32" fillId="0" borderId="0" xfId="0" applyNumberFormat="1" applyFont="1" applyFill="1"/>
    <xf numFmtId="165" fontId="29" fillId="0" borderId="0" xfId="0" applyNumberFormat="1" applyFont="1" applyFill="1" applyAlignment="1">
      <alignment horizontal="center"/>
    </xf>
    <xf numFmtId="0" fontId="34" fillId="0" borderId="16" xfId="0" applyFont="1" applyFill="1" applyBorder="1" applyAlignment="1">
      <alignment horizontal="right" vertical="center" wrapText="1"/>
    </xf>
    <xf numFmtId="4" fontId="33" fillId="0" borderId="16" xfId="0" applyNumberFormat="1" applyFont="1" applyFill="1" applyBorder="1" applyAlignment="1">
      <alignment horizontal="right" vertical="center"/>
    </xf>
    <xf numFmtId="0" fontId="33" fillId="0" borderId="16" xfId="0" applyFont="1" applyFill="1" applyBorder="1" applyAlignment="1">
      <alignment horizontal="right" vertical="center" wrapText="1"/>
    </xf>
    <xf numFmtId="4" fontId="33" fillId="0" borderId="30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Fill="1" applyBorder="1"/>
    <xf numFmtId="0" fontId="34" fillId="0" borderId="12" xfId="0" applyFont="1" applyFill="1" applyBorder="1" applyAlignment="1">
      <alignment horizontal="right"/>
    </xf>
    <xf numFmtId="4" fontId="34" fillId="0" borderId="33" xfId="0" applyNumberFormat="1" applyFont="1" applyFill="1" applyBorder="1"/>
    <xf numFmtId="0" fontId="34" fillId="0" borderId="28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right"/>
    </xf>
    <xf numFmtId="4" fontId="33" fillId="0" borderId="21" xfId="0" applyNumberFormat="1" applyFont="1" applyFill="1" applyBorder="1"/>
    <xf numFmtId="0" fontId="34" fillId="0" borderId="0" xfId="0" applyFont="1" applyFill="1" applyAlignment="1">
      <alignment horizontal="right"/>
    </xf>
    <xf numFmtId="4" fontId="34" fillId="0" borderId="21" xfId="0" applyNumberFormat="1" applyFont="1" applyFill="1" applyBorder="1"/>
    <xf numFmtId="0" fontId="34" fillId="0" borderId="20" xfId="0" applyFont="1" applyFill="1" applyBorder="1" applyAlignment="1">
      <alignment horizontal="right"/>
    </xf>
    <xf numFmtId="4" fontId="34" fillId="0" borderId="23" xfId="0" applyNumberFormat="1" applyFont="1" applyFill="1" applyBorder="1" applyAlignment="1">
      <alignment horizontal="right"/>
    </xf>
    <xf numFmtId="4" fontId="34" fillId="0" borderId="23" xfId="0" applyNumberFormat="1" applyFont="1" applyFill="1" applyBorder="1"/>
    <xf numFmtId="165" fontId="34" fillId="0" borderId="24" xfId="0" applyNumberFormat="1" applyFont="1" applyFill="1" applyBorder="1"/>
    <xf numFmtId="0" fontId="34" fillId="0" borderId="15" xfId="0" applyFont="1" applyFill="1" applyBorder="1" applyAlignment="1">
      <alignment horizontal="right"/>
    </xf>
    <xf numFmtId="0" fontId="32" fillId="0" borderId="15" xfId="0" applyFont="1" applyFill="1" applyBorder="1"/>
    <xf numFmtId="4" fontId="39" fillId="0" borderId="15" xfId="0" applyNumberFormat="1" applyFont="1" applyFill="1" applyBorder="1" applyAlignment="1">
      <alignment horizontal="right"/>
    </xf>
    <xf numFmtId="165" fontId="31" fillId="0" borderId="15" xfId="0" applyNumberFormat="1" applyFont="1" applyFill="1" applyBorder="1" applyAlignment="1">
      <alignment horizontal="right"/>
    </xf>
    <xf numFmtId="4" fontId="34" fillId="0" borderId="18" xfId="0" applyNumberFormat="1" applyFont="1" applyFill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165" fontId="31" fillId="0" borderId="12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165" fontId="31" fillId="0" borderId="22" xfId="0" applyNumberFormat="1" applyFont="1" applyFill="1" applyBorder="1" applyAlignment="1">
      <alignment horizontal="right"/>
    </xf>
    <xf numFmtId="4" fontId="32" fillId="0" borderId="21" xfId="0" applyNumberFormat="1" applyFont="1" applyFill="1" applyBorder="1" applyAlignment="1">
      <alignment horizontal="left"/>
    </xf>
    <xf numFmtId="4" fontId="34" fillId="0" borderId="25" xfId="0" applyNumberFormat="1" applyFont="1" applyFill="1" applyBorder="1" applyAlignment="1">
      <alignment horizontal="right"/>
    </xf>
    <xf numFmtId="4" fontId="29" fillId="0" borderId="21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 horizontal="right"/>
    </xf>
    <xf numFmtId="4" fontId="34" fillId="0" borderId="26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4" fontId="34" fillId="0" borderId="22" xfId="0" applyNumberFormat="1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right"/>
    </xf>
    <xf numFmtId="4" fontId="29" fillId="0" borderId="27" xfId="0" applyNumberFormat="1" applyFont="1" applyFill="1" applyBorder="1" applyAlignment="1">
      <alignment horizontal="right"/>
    </xf>
    <xf numFmtId="165" fontId="31" fillId="0" borderId="26" xfId="0" applyNumberFormat="1" applyFont="1" applyFill="1" applyBorder="1" applyAlignment="1">
      <alignment horizontal="right"/>
    </xf>
    <xf numFmtId="4" fontId="34" fillId="0" borderId="28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right"/>
    </xf>
    <xf numFmtId="4" fontId="34" fillId="0" borderId="12" xfId="0" applyNumberFormat="1" applyFont="1" applyFill="1" applyBorder="1" applyAlignment="1">
      <alignment horizontal="right"/>
    </xf>
    <xf numFmtId="165" fontId="31" fillId="0" borderId="0" xfId="0" applyNumberFormat="1" applyFont="1" applyFill="1"/>
    <xf numFmtId="4" fontId="31" fillId="0" borderId="0" xfId="0" applyNumberFormat="1" applyFont="1" applyFill="1"/>
    <xf numFmtId="0" fontId="29" fillId="0" borderId="10" xfId="0" applyFont="1" applyFill="1" applyBorder="1" applyAlignment="1">
      <alignment horizontal="right"/>
    </xf>
    <xf numFmtId="0" fontId="33" fillId="0" borderId="21" xfId="0" applyFont="1" applyFill="1" applyBorder="1"/>
    <xf numFmtId="165" fontId="31" fillId="0" borderId="10" xfId="0" applyNumberFormat="1" applyFont="1" applyFill="1" applyBorder="1"/>
    <xf numFmtId="0" fontId="29" fillId="0" borderId="0" xfId="0" applyFont="1" applyFill="1" applyAlignment="1">
      <alignment horizontal="right"/>
    </xf>
    <xf numFmtId="4" fontId="29" fillId="0" borderId="22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right"/>
    </xf>
    <xf numFmtId="4" fontId="34" fillId="0" borderId="22" xfId="0" applyNumberFormat="1" applyFont="1" applyFill="1" applyBorder="1"/>
    <xf numFmtId="4" fontId="34" fillId="0" borderId="29" xfId="0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right"/>
    </xf>
    <xf numFmtId="4" fontId="29" fillId="0" borderId="15" xfId="0" applyNumberFormat="1" applyFont="1" applyFill="1" applyBorder="1" applyAlignment="1">
      <alignment horizontal="right"/>
    </xf>
    <xf numFmtId="165" fontId="29" fillId="0" borderId="15" xfId="0" applyNumberFormat="1" applyFont="1" applyFill="1" applyBorder="1"/>
    <xf numFmtId="165" fontId="34" fillId="0" borderId="28" xfId="0" applyNumberFormat="1" applyFont="1" applyFill="1" applyBorder="1"/>
    <xf numFmtId="4" fontId="29" fillId="0" borderId="19" xfId="0" applyNumberFormat="1" applyFont="1" applyFill="1" applyBorder="1"/>
    <xf numFmtId="4" fontId="29" fillId="0" borderId="12" xfId="0" applyNumberFormat="1" applyFont="1" applyFill="1" applyBorder="1" applyAlignment="1">
      <alignment horizontal="right"/>
    </xf>
    <xf numFmtId="165" fontId="34" fillId="0" borderId="12" xfId="68" applyNumberFormat="1" applyFont="1" applyFill="1" applyBorder="1"/>
    <xf numFmtId="165" fontId="31" fillId="0" borderId="22" xfId="0" applyNumberFormat="1" applyFont="1" applyFill="1" applyBorder="1"/>
    <xf numFmtId="165" fontId="34" fillId="0" borderId="22" xfId="0" applyNumberFormat="1" applyFont="1" applyFill="1" applyBorder="1"/>
    <xf numFmtId="0" fontId="34" fillId="0" borderId="15" xfId="68" applyFont="1" applyFill="1" applyBorder="1"/>
    <xf numFmtId="0" fontId="34" fillId="0" borderId="15" xfId="68" applyFont="1" applyFill="1" applyBorder="1" applyAlignment="1">
      <alignment horizontal="right"/>
    </xf>
    <xf numFmtId="4" fontId="34" fillId="0" borderId="15" xfId="68" applyNumberFormat="1" applyFont="1" applyFill="1" applyBorder="1" applyAlignment="1">
      <alignment horizontal="right"/>
    </xf>
    <xf numFmtId="165" fontId="34" fillId="0" borderId="15" xfId="68" applyNumberFormat="1" applyFont="1" applyFill="1" applyBorder="1"/>
    <xf numFmtId="0" fontId="34" fillId="0" borderId="10" xfId="68" applyFont="1" applyFill="1" applyBorder="1" applyAlignment="1">
      <alignment horizontal="right"/>
    </xf>
    <xf numFmtId="4" fontId="34" fillId="0" borderId="21" xfId="68" applyNumberFormat="1" applyFont="1" applyFill="1" applyBorder="1"/>
    <xf numFmtId="165" fontId="34" fillId="0" borderId="10" xfId="68" applyNumberFormat="1" applyFont="1" applyFill="1" applyBorder="1"/>
    <xf numFmtId="165" fontId="34" fillId="0" borderId="22" xfId="68" applyNumberFormat="1" applyFont="1" applyFill="1" applyBorder="1"/>
    <xf numFmtId="165" fontId="34" fillId="0" borderId="0" xfId="68" applyNumberFormat="1" applyFont="1" applyFill="1"/>
    <xf numFmtId="0" fontId="34" fillId="0" borderId="12" xfId="68" applyFont="1" applyFill="1" applyBorder="1" applyAlignment="1">
      <alignment horizontal="right"/>
    </xf>
    <xf numFmtId="4" fontId="34" fillId="0" borderId="21" xfId="68" applyNumberFormat="1" applyFont="1" applyFill="1" applyBorder="1" applyAlignment="1">
      <alignment horizontal="right"/>
    </xf>
    <xf numFmtId="4" fontId="34" fillId="0" borderId="18" xfId="68" applyNumberFormat="1" applyFont="1" applyFill="1" applyBorder="1" applyAlignment="1">
      <alignment horizontal="right"/>
    </xf>
    <xf numFmtId="4" fontId="34" fillId="0" borderId="12" xfId="68" applyNumberFormat="1" applyFont="1" applyFill="1" applyBorder="1" applyAlignment="1">
      <alignment horizontal="right"/>
    </xf>
    <xf numFmtId="165" fontId="34" fillId="0" borderId="32" xfId="68" applyNumberFormat="1" applyFont="1" applyFill="1" applyBorder="1"/>
    <xf numFmtId="0" fontId="34" fillId="0" borderId="0" xfId="68" applyFont="1" applyFill="1" applyAlignment="1">
      <alignment horizontal="right"/>
    </xf>
    <xf numFmtId="4" fontId="34" fillId="0" borderId="22" xfId="68" applyNumberFormat="1" applyFont="1" applyFill="1" applyBorder="1" applyAlignment="1">
      <alignment horizontal="right"/>
    </xf>
    <xf numFmtId="0" fontId="34" fillId="0" borderId="20" xfId="68" applyFont="1" applyFill="1" applyBorder="1" applyAlignment="1">
      <alignment horizontal="right"/>
    </xf>
    <xf numFmtId="2" fontId="34" fillId="0" borderId="21" xfId="68" applyNumberFormat="1" applyFont="1" applyFill="1" applyBorder="1"/>
    <xf numFmtId="4" fontId="33" fillId="0" borderId="22" xfId="68" applyNumberFormat="1" applyFont="1" applyFill="1" applyBorder="1" applyAlignment="1">
      <alignment horizontal="right"/>
    </xf>
    <xf numFmtId="4" fontId="29" fillId="0" borderId="22" xfId="0" applyNumberFormat="1" applyFont="1" applyFill="1" applyBorder="1"/>
    <xf numFmtId="166" fontId="31" fillId="0" borderId="22" xfId="0" applyNumberFormat="1" applyFont="1" applyFill="1" applyBorder="1"/>
    <xf numFmtId="4" fontId="29" fillId="0" borderId="21" xfId="0" applyNumberFormat="1" applyFont="1" applyFill="1" applyBorder="1"/>
    <xf numFmtId="4" fontId="34" fillId="0" borderId="12" xfId="0" applyNumberFormat="1" applyFont="1" applyFill="1" applyBorder="1"/>
    <xf numFmtId="0" fontId="29" fillId="0" borderId="13" xfId="0" applyFont="1" applyFill="1" applyBorder="1"/>
    <xf numFmtId="0" fontId="29" fillId="0" borderId="12" xfId="0" applyFont="1" applyFill="1" applyBorder="1"/>
    <xf numFmtId="0" fontId="34" fillId="0" borderId="10" xfId="68" applyFont="1" applyFill="1" applyBorder="1"/>
    <xf numFmtId="0" fontId="34" fillId="0" borderId="20" xfId="68" applyFont="1" applyFill="1" applyBorder="1"/>
    <xf numFmtId="0" fontId="34" fillId="0" borderId="22" xfId="0" applyFont="1" applyFill="1" applyBorder="1"/>
    <xf numFmtId="2" fontId="29" fillId="0" borderId="21" xfId="0" applyNumberFormat="1" applyFont="1" applyFill="1" applyBorder="1"/>
    <xf numFmtId="2" fontId="29" fillId="0" borderId="0" xfId="0" applyNumberFormat="1" applyFont="1" applyFill="1"/>
    <xf numFmtId="4" fontId="29" fillId="0" borderId="0" xfId="0" applyNumberFormat="1" applyFont="1" applyFill="1" applyAlignment="1">
      <alignment horizontal="right"/>
    </xf>
    <xf numFmtId="4" fontId="34" fillId="0" borderId="23" xfId="68" applyNumberFormat="1" applyFont="1" applyFill="1" applyBorder="1" applyAlignment="1">
      <alignment horizontal="right"/>
    </xf>
    <xf numFmtId="4" fontId="32" fillId="0" borderId="21" xfId="0" applyNumberFormat="1" applyFont="1" applyFill="1" applyBorder="1" applyAlignment="1">
      <alignment horizontal="right"/>
    </xf>
    <xf numFmtId="0" fontId="37" fillId="0" borderId="15" xfId="68" applyFont="1" applyFill="1" applyBorder="1"/>
    <xf numFmtId="0" fontId="37" fillId="0" borderId="15" xfId="68" applyFont="1" applyFill="1" applyBorder="1" applyAlignment="1">
      <alignment horizontal="right"/>
    </xf>
    <xf numFmtId="4" fontId="37" fillId="0" borderId="15" xfId="68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4" fontId="29" fillId="0" borderId="12" xfId="0" applyNumberFormat="1" applyFont="1" applyFill="1" applyBorder="1"/>
    <xf numFmtId="0" fontId="29" fillId="0" borderId="10" xfId="0" applyFont="1" applyFill="1" applyBorder="1" applyAlignment="1">
      <alignment horizontal="center"/>
    </xf>
    <xf numFmtId="4" fontId="29" fillId="0" borderId="10" xfId="0" applyNumberFormat="1" applyFont="1" applyFill="1" applyBorder="1"/>
    <xf numFmtId="4" fontId="29" fillId="0" borderId="0" xfId="0" applyNumberFormat="1" applyFont="1" applyFill="1"/>
    <xf numFmtId="49" fontId="29" fillId="0" borderId="0" xfId="0" applyNumberFormat="1" applyFont="1" applyFill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8" fillId="0" borderId="0" xfId="0" applyFont="1" applyFill="1"/>
    <xf numFmtId="0" fontId="38" fillId="0" borderId="10" xfId="0" applyFont="1" applyFill="1" applyBorder="1"/>
    <xf numFmtId="0" fontId="38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/>
    </xf>
    <xf numFmtId="0" fontId="29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4" fontId="29" fillId="0" borderId="13" xfId="0" applyNumberFormat="1" applyFont="1" applyFill="1" applyBorder="1"/>
    <xf numFmtId="0" fontId="32" fillId="0" borderId="12" xfId="0" applyFont="1" applyFill="1" applyBorder="1" applyAlignment="1">
      <alignment vertical="center"/>
    </xf>
    <xf numFmtId="4" fontId="34" fillId="0" borderId="15" xfId="68" applyNumberFormat="1" applyFont="1" applyFill="1" applyBorder="1"/>
    <xf numFmtId="4" fontId="34" fillId="0" borderId="16" xfId="68" applyNumberFormat="1" applyFont="1" applyFill="1" applyBorder="1"/>
    <xf numFmtId="4" fontId="34" fillId="0" borderId="16" xfId="68" applyNumberFormat="1" applyFont="1" applyFill="1" applyBorder="1" applyAlignment="1">
      <alignment horizontal="right"/>
    </xf>
    <xf numFmtId="165" fontId="34" fillId="0" borderId="30" xfId="0" applyNumberFormat="1" applyFont="1" applyFill="1" applyBorder="1"/>
    <xf numFmtId="0" fontId="34" fillId="0" borderId="31" xfId="0" applyFont="1" applyFill="1" applyBorder="1" applyAlignment="1">
      <alignment horizontal="right"/>
    </xf>
    <xf numFmtId="4" fontId="34" fillId="0" borderId="16" xfId="0" applyNumberFormat="1" applyFont="1" applyFill="1" applyBorder="1"/>
    <xf numFmtId="0" fontId="34" fillId="0" borderId="0" xfId="68" applyFont="1" applyFill="1" applyAlignment="1">
      <alignment vertical="top"/>
    </xf>
    <xf numFmtId="4" fontId="34" fillId="0" borderId="0" xfId="68" applyNumberFormat="1" applyFont="1" applyFill="1" applyAlignment="1">
      <alignment vertical="top"/>
    </xf>
    <xf numFmtId="165" fontId="34" fillId="0" borderId="32" xfId="0" applyNumberFormat="1" applyFont="1" applyFill="1" applyBorder="1"/>
    <xf numFmtId="4" fontId="33" fillId="0" borderId="21" xfId="68" applyNumberFormat="1" applyFont="1" applyFill="1" applyBorder="1"/>
    <xf numFmtId="0" fontId="33" fillId="0" borderId="12" xfId="68" applyFont="1" applyFill="1" applyBorder="1" applyAlignment="1">
      <alignment horizontal="right"/>
    </xf>
    <xf numFmtId="4" fontId="33" fillId="0" borderId="18" xfId="68" applyNumberFormat="1" applyFont="1" applyFill="1" applyBorder="1"/>
    <xf numFmtId="0" fontId="33" fillId="0" borderId="12" xfId="0" applyFont="1" applyFill="1" applyBorder="1" applyAlignment="1">
      <alignment horizontal="left"/>
    </xf>
    <xf numFmtId="165" fontId="33" fillId="0" borderId="28" xfId="68" applyNumberFormat="1" applyFont="1" applyFill="1" applyBorder="1"/>
    <xf numFmtId="4" fontId="33" fillId="0" borderId="10" xfId="68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0" fontId="39" fillId="0" borderId="0" xfId="0" applyFont="1" applyFill="1"/>
    <xf numFmtId="4" fontId="39" fillId="0" borderId="0" xfId="0" applyNumberFormat="1" applyFont="1" applyFill="1"/>
    <xf numFmtId="0" fontId="31" fillId="0" borderId="0" xfId="0" applyFont="1" applyFill="1"/>
    <xf numFmtId="49" fontId="34" fillId="0" borderId="0" xfId="68" applyNumberFormat="1" applyFont="1" applyFill="1" applyAlignment="1">
      <alignment horizontal="right"/>
    </xf>
    <xf numFmtId="0" fontId="34" fillId="0" borderId="10" xfId="68" applyFont="1" applyFill="1" applyBorder="1"/>
    <xf numFmtId="0" fontId="34" fillId="0" borderId="10" xfId="68" applyFont="1" applyFill="1" applyBorder="1"/>
    <xf numFmtId="0" fontId="29" fillId="0" borderId="0" xfId="0" applyFont="1" applyFill="1" applyBorder="1"/>
    <xf numFmtId="0" fontId="34" fillId="0" borderId="0" xfId="0" applyFont="1" applyFill="1" applyBorder="1"/>
    <xf numFmtId="4" fontId="34" fillId="0" borderId="0" xfId="68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35" fillId="0" borderId="0" xfId="0" applyFont="1" applyFill="1" applyAlignment="1">
      <alignment horizontal="right"/>
    </xf>
    <xf numFmtId="0" fontId="33" fillId="0" borderId="17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vertical="center" wrapText="1"/>
    </xf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2"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2090396</xdr:colOff>
      <xdr:row>0</xdr:row>
      <xdr:rowOff>28575</xdr:rowOff>
    </xdr:from>
    <xdr:ext cx="4026927" cy="1876425"/>
    <xdr:pic>
      <xdr:nvPicPr>
        <xdr:cNvPr id="35" name="Picture 145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12802" y="183356"/>
          <a:ext cx="4026927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738188</xdr:colOff>
      <xdr:row>19</xdr:row>
      <xdr:rowOff>23812</xdr:rowOff>
    </xdr:from>
    <xdr:ext cx="1097143" cy="180000"/>
    <xdr:pic>
      <xdr:nvPicPr>
        <xdr:cNvPr id="38" name="Grafik 4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4032" y="3679031"/>
          <a:ext cx="1097143" cy="1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788875</xdr:colOff>
      <xdr:row>19</xdr:row>
      <xdr:rowOff>90827</xdr:rowOff>
    </xdr:from>
    <xdr:ext cx="522000" cy="288000"/>
    <xdr:pic>
      <xdr:nvPicPr>
        <xdr:cNvPr id="41" name="Grafik 27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71438" y="3746046"/>
          <a:ext cx="52200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0</xdr:col>
          <xdr:colOff>1838325</xdr:colOff>
          <xdr:row>3</xdr:row>
          <xdr:rowOff>19050</xdr:rowOff>
        </xdr:to>
        <xdr:sp macro="" textlink="">
          <xdr:nvSpPr>
            <xdr:cNvPr id="1710" name="Object 544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1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1"/>
  <sheetViews>
    <sheetView showGridLines="0" tabSelected="1" defaultGridColor="0" colorId="63" zoomScale="80" zoomScaleNormal="80" workbookViewId="0">
      <selection activeCell="O25" sqref="O25"/>
    </sheetView>
  </sheetViews>
  <sheetFormatPr baseColWidth="10" defaultRowHeight="12"/>
  <cols>
    <col min="1" max="1" width="30.7109375" style="26" customWidth="1"/>
    <col min="2" max="2" width="12.7109375" style="26" customWidth="1"/>
    <col min="3" max="3" width="6.140625" style="26" customWidth="1"/>
    <col min="4" max="5" width="13.28515625" style="26" customWidth="1"/>
    <col min="6" max="6" width="13.7109375" style="27" customWidth="1"/>
    <col min="7" max="7" width="5.7109375" style="26" customWidth="1"/>
    <col min="8" max="8" width="0.85546875" style="26" customWidth="1"/>
    <col min="9" max="9" width="1.42578125" style="26" customWidth="1"/>
    <col min="10" max="10" width="1.7109375" style="26" customWidth="1"/>
    <col min="11" max="11" width="1.42578125" style="26" customWidth="1"/>
    <col min="12" max="16384" width="11.42578125" style="26"/>
  </cols>
  <sheetData>
    <row r="1" spans="1:8" ht="15" customHeight="1">
      <c r="A1" s="40"/>
      <c r="B1" s="48"/>
      <c r="C1" s="48"/>
      <c r="D1" s="48"/>
      <c r="E1" s="48"/>
      <c r="F1" s="52"/>
      <c r="G1" s="48"/>
    </row>
    <row r="2" spans="1:8" ht="15" customHeight="1">
      <c r="A2" s="40"/>
      <c r="B2" s="48"/>
      <c r="C2" s="48"/>
      <c r="D2" s="48"/>
      <c r="E2" s="48"/>
      <c r="F2" s="52"/>
      <c r="G2" s="48"/>
    </row>
    <row r="3" spans="1:8" ht="15" customHeight="1">
      <c r="A3" s="40"/>
      <c r="B3" s="48"/>
      <c r="C3" s="48"/>
      <c r="D3" s="48"/>
      <c r="E3" s="48"/>
      <c r="F3" s="52"/>
      <c r="G3" s="48"/>
    </row>
    <row r="4" spans="1:8" ht="15" customHeight="1">
      <c r="B4" s="48"/>
      <c r="C4" s="48"/>
      <c r="D4" s="48"/>
      <c r="E4" s="48"/>
      <c r="F4" s="52"/>
      <c r="G4" s="48"/>
    </row>
    <row r="5" spans="1:8" ht="15" customHeight="1">
      <c r="A5" s="47"/>
      <c r="B5" s="48"/>
      <c r="C5" s="48"/>
      <c r="D5" s="49"/>
      <c r="E5" s="49"/>
      <c r="F5" s="57"/>
      <c r="G5" s="48"/>
    </row>
    <row r="6" spans="1:8" ht="15" customHeight="1">
      <c r="C6" s="48"/>
      <c r="D6" s="50"/>
      <c r="E6" s="50"/>
      <c r="F6" s="50"/>
      <c r="G6" s="48"/>
    </row>
    <row r="7" spans="1:8" ht="15" customHeight="1">
      <c r="C7" s="51"/>
      <c r="D7" s="48"/>
      <c r="E7" s="48"/>
      <c r="F7" s="52"/>
      <c r="G7" s="48"/>
    </row>
    <row r="8" spans="1:8" ht="15" customHeight="1">
      <c r="C8" s="48"/>
      <c r="D8" s="53"/>
      <c r="E8" s="53"/>
      <c r="F8" s="54"/>
      <c r="G8" s="48"/>
    </row>
    <row r="9" spans="1:8" ht="15" customHeight="1">
      <c r="A9" s="33"/>
      <c r="B9" s="48"/>
      <c r="C9" s="48"/>
      <c r="D9" s="53"/>
      <c r="E9" s="53"/>
      <c r="F9" s="54"/>
      <c r="G9" s="48"/>
    </row>
    <row r="10" spans="1:8" ht="15" customHeight="1">
      <c r="G10" s="48"/>
    </row>
    <row r="11" spans="1:8" ht="15" customHeight="1">
      <c r="A11" s="42"/>
      <c r="B11" s="40" t="s">
        <v>2</v>
      </c>
      <c r="E11" s="41"/>
      <c r="F11" s="39" t="s">
        <v>12</v>
      </c>
      <c r="G11" s="48"/>
      <c r="H11" s="43"/>
    </row>
    <row r="12" spans="1:8" ht="15" customHeight="1">
      <c r="B12" s="40" t="s">
        <v>3</v>
      </c>
      <c r="E12" s="41"/>
      <c r="F12" s="39" t="s">
        <v>13</v>
      </c>
      <c r="G12" s="48"/>
      <c r="H12" s="43"/>
    </row>
    <row r="13" spans="1:8" ht="15" customHeight="1">
      <c r="A13" s="42"/>
      <c r="B13" s="40" t="s">
        <v>5</v>
      </c>
      <c r="D13" s="41"/>
      <c r="E13" s="41"/>
      <c r="F13" s="39" t="s">
        <v>4</v>
      </c>
      <c r="H13" s="43"/>
    </row>
    <row r="14" spans="1:8" ht="15" customHeight="1">
      <c r="A14" s="42"/>
      <c r="H14" s="43"/>
    </row>
    <row r="15" spans="1:8" ht="15" customHeight="1">
      <c r="H15" s="43"/>
    </row>
    <row r="16" spans="1:8" ht="15" customHeight="1">
      <c r="H16" s="43"/>
    </row>
    <row r="17" spans="1:11" s="40" customFormat="1" ht="15" customHeight="1">
      <c r="F17" s="56"/>
    </row>
    <row r="18" spans="1:11" s="40" customFormat="1" ht="15" customHeight="1">
      <c r="F18" s="56"/>
      <c r="K18" s="26"/>
    </row>
    <row r="19" spans="1:11" s="40" customFormat="1" ht="5.25" customHeight="1">
      <c r="F19" s="56"/>
      <c r="K19" s="26"/>
    </row>
    <row r="20" spans="1:11" ht="15" customHeight="1">
      <c r="A20" s="55" t="s">
        <v>139</v>
      </c>
      <c r="B20" s="48"/>
      <c r="C20" s="48"/>
      <c r="D20" s="53"/>
      <c r="E20" s="53"/>
      <c r="F20" s="54"/>
      <c r="G20" s="251" t="s">
        <v>154</v>
      </c>
      <c r="H20" s="34"/>
    </row>
    <row r="21" spans="1:11" s="58" customFormat="1" ht="19.5" customHeight="1">
      <c r="A21" s="59" t="s">
        <v>14</v>
      </c>
      <c r="D21" s="207"/>
      <c r="E21" s="207"/>
      <c r="F21" s="60"/>
      <c r="H21" s="207"/>
    </row>
    <row r="22" spans="1:11" ht="15" customHeight="1">
      <c r="A22" s="31" t="s">
        <v>120</v>
      </c>
      <c r="B22" s="31" t="s">
        <v>141</v>
      </c>
      <c r="C22" s="31"/>
      <c r="D22" s="32"/>
      <c r="E22" s="32"/>
      <c r="F22" s="28"/>
      <c r="G22" s="38"/>
      <c r="H22" s="34"/>
    </row>
    <row r="23" spans="1:11" ht="15" customHeight="1">
      <c r="A23" s="26" t="s">
        <v>121</v>
      </c>
      <c r="B23" s="26" t="s">
        <v>15</v>
      </c>
      <c r="D23" s="34"/>
      <c r="E23" s="34"/>
      <c r="F23" s="29"/>
      <c r="G23" s="27"/>
      <c r="H23" s="34"/>
    </row>
    <row r="24" spans="1:11" ht="15" customHeight="1">
      <c r="A24" s="31" t="s">
        <v>114</v>
      </c>
      <c r="B24" s="31" t="s">
        <v>16</v>
      </c>
      <c r="C24" s="31"/>
      <c r="D24" s="32"/>
      <c r="E24" s="32"/>
      <c r="F24" s="28"/>
      <c r="G24" s="38"/>
      <c r="H24" s="34"/>
    </row>
    <row r="25" spans="1:11" ht="15" customHeight="1">
      <c r="A25" s="28"/>
      <c r="B25" s="31"/>
      <c r="C25" s="31"/>
      <c r="D25" s="32"/>
      <c r="E25" s="32"/>
      <c r="F25" s="28"/>
      <c r="G25" s="38"/>
      <c r="H25" s="34"/>
    </row>
    <row r="26" spans="1:11" ht="15" customHeight="1">
      <c r="A26" s="26" t="s">
        <v>115</v>
      </c>
      <c r="B26" s="44" t="s">
        <v>17</v>
      </c>
      <c r="D26" s="34"/>
      <c r="E26" s="34"/>
      <c r="F26" s="29"/>
      <c r="G26" s="27"/>
      <c r="H26" s="34"/>
    </row>
    <row r="27" spans="1:11" ht="15" customHeight="1">
      <c r="A27" s="29"/>
      <c r="B27" s="36" t="s">
        <v>18</v>
      </c>
      <c r="D27" s="35"/>
      <c r="E27" s="35"/>
      <c r="F27" s="30"/>
      <c r="G27" s="37"/>
      <c r="H27" s="34"/>
    </row>
    <row r="28" spans="1:11" ht="15" customHeight="1">
      <c r="A28" s="28" t="s">
        <v>7</v>
      </c>
      <c r="B28" s="26" t="s">
        <v>19</v>
      </c>
      <c r="C28" s="45"/>
      <c r="D28" s="39"/>
      <c r="E28" s="39"/>
      <c r="F28" s="28"/>
      <c r="G28" s="38"/>
      <c r="H28" s="34"/>
    </row>
    <row r="29" spans="1:11" ht="15" customHeight="1">
      <c r="A29" s="28" t="s">
        <v>8</v>
      </c>
      <c r="B29" s="31" t="s">
        <v>20</v>
      </c>
      <c r="C29" s="31"/>
      <c r="D29" s="32"/>
      <c r="E29" s="32"/>
      <c r="F29" s="28"/>
      <c r="G29" s="38"/>
      <c r="H29" s="34"/>
    </row>
    <row r="30" spans="1:11" ht="15" customHeight="1">
      <c r="A30" s="29" t="s">
        <v>104</v>
      </c>
      <c r="B30" s="26" t="s">
        <v>21</v>
      </c>
      <c r="D30" s="34"/>
      <c r="E30" s="34"/>
      <c r="F30" s="29"/>
      <c r="G30" s="27"/>
      <c r="H30" s="34"/>
    </row>
    <row r="31" spans="1:11" ht="15" customHeight="1">
      <c r="A31" s="29"/>
      <c r="B31" s="26" t="s">
        <v>22</v>
      </c>
      <c r="D31" s="34"/>
      <c r="E31" s="34"/>
      <c r="F31" s="29"/>
      <c r="G31" s="27"/>
      <c r="H31" s="34"/>
    </row>
    <row r="32" spans="1:11" ht="15" customHeight="1">
      <c r="A32" s="29"/>
      <c r="B32" s="26" t="s">
        <v>23</v>
      </c>
      <c r="D32" s="34"/>
      <c r="E32" s="34"/>
      <c r="F32" s="29"/>
      <c r="G32" s="27"/>
      <c r="H32" s="34"/>
    </row>
    <row r="33" spans="1:8" ht="15" customHeight="1">
      <c r="A33" s="29"/>
      <c r="B33" s="26" t="s">
        <v>24</v>
      </c>
      <c r="D33" s="34"/>
      <c r="E33" s="34"/>
      <c r="F33" s="29"/>
      <c r="G33" s="27"/>
      <c r="H33" s="34"/>
    </row>
    <row r="34" spans="1:8" ht="15" customHeight="1">
      <c r="A34" s="29"/>
      <c r="B34" s="26" t="s">
        <v>25</v>
      </c>
      <c r="D34" s="34"/>
      <c r="E34" s="34"/>
      <c r="F34" s="29"/>
      <c r="G34" s="27"/>
      <c r="H34" s="34"/>
    </row>
    <row r="35" spans="1:8" ht="15" customHeight="1">
      <c r="A35" s="29"/>
      <c r="B35" s="44" t="s">
        <v>26</v>
      </c>
      <c r="D35" s="34"/>
      <c r="E35" s="34"/>
      <c r="F35" s="29"/>
      <c r="G35" s="27"/>
      <c r="H35" s="34"/>
    </row>
    <row r="36" spans="1:8" ht="15" customHeight="1">
      <c r="A36" s="29"/>
      <c r="B36" s="44" t="s">
        <v>27</v>
      </c>
      <c r="D36" s="34"/>
      <c r="E36" s="34"/>
      <c r="F36" s="29"/>
      <c r="G36" s="27"/>
      <c r="H36" s="34"/>
    </row>
    <row r="37" spans="1:8" ht="15" customHeight="1">
      <c r="A37" s="29"/>
      <c r="B37" s="44" t="s">
        <v>28</v>
      </c>
      <c r="D37" s="34"/>
      <c r="E37" s="34"/>
      <c r="F37" s="29"/>
      <c r="G37" s="27"/>
      <c r="H37" s="34"/>
    </row>
    <row r="38" spans="1:8" ht="15" customHeight="1">
      <c r="A38" s="29"/>
      <c r="B38" s="44" t="s">
        <v>29</v>
      </c>
      <c r="D38" s="34"/>
      <c r="E38" s="34"/>
      <c r="F38" s="29"/>
      <c r="G38" s="27"/>
      <c r="H38" s="34"/>
    </row>
    <row r="39" spans="1:8" ht="15" customHeight="1">
      <c r="A39" s="29"/>
      <c r="B39" s="44" t="s">
        <v>30</v>
      </c>
      <c r="D39" s="34"/>
      <c r="E39" s="34"/>
      <c r="F39" s="29"/>
      <c r="G39" s="27"/>
      <c r="H39" s="34"/>
    </row>
    <row r="40" spans="1:8" ht="15" customHeight="1">
      <c r="A40" s="28" t="s">
        <v>9</v>
      </c>
      <c r="B40" s="46" t="s">
        <v>31</v>
      </c>
      <c r="C40" s="31"/>
      <c r="D40" s="32"/>
      <c r="E40" s="32"/>
      <c r="F40" s="28"/>
      <c r="G40" s="38"/>
      <c r="H40" s="34"/>
    </row>
    <row r="41" spans="1:8" ht="15" customHeight="1">
      <c r="A41" s="31" t="s">
        <v>116</v>
      </c>
      <c r="B41" s="31" t="s">
        <v>32</v>
      </c>
      <c r="C41" s="31"/>
      <c r="D41" s="32"/>
      <c r="E41" s="32"/>
      <c r="F41" s="28"/>
      <c r="G41" s="38"/>
      <c r="H41" s="34"/>
    </row>
    <row r="42" spans="1:8" ht="15" customHeight="1">
      <c r="A42" s="26" t="s">
        <v>117</v>
      </c>
      <c r="B42" s="44" t="s">
        <v>33</v>
      </c>
      <c r="D42" s="34"/>
      <c r="E42" s="34"/>
      <c r="F42" s="29"/>
      <c r="G42" s="27"/>
      <c r="H42" s="34"/>
    </row>
    <row r="43" spans="1:8" ht="15" customHeight="1">
      <c r="A43" s="29"/>
      <c r="B43" s="26" t="s">
        <v>34</v>
      </c>
      <c r="D43" s="34"/>
      <c r="E43" s="34"/>
      <c r="F43" s="29"/>
      <c r="G43" s="27"/>
    </row>
    <row r="44" spans="1:8" ht="15" customHeight="1">
      <c r="A44" s="29"/>
      <c r="B44" s="44" t="s">
        <v>35</v>
      </c>
      <c r="D44" s="34"/>
      <c r="E44" s="34"/>
      <c r="F44" s="29"/>
      <c r="G44" s="27"/>
    </row>
    <row r="45" spans="1:8" ht="15" customHeight="1">
      <c r="A45" s="29"/>
      <c r="B45" s="44" t="s">
        <v>36</v>
      </c>
      <c r="D45" s="34"/>
      <c r="E45" s="34"/>
      <c r="F45" s="29"/>
      <c r="G45" s="27"/>
    </row>
    <row r="46" spans="1:8" ht="15" customHeight="1">
      <c r="A46" s="29"/>
      <c r="B46" s="44" t="s">
        <v>37</v>
      </c>
      <c r="D46" s="34"/>
      <c r="E46" s="34"/>
      <c r="F46" s="29"/>
      <c r="G46" s="27"/>
    </row>
    <row r="47" spans="1:8" ht="15" customHeight="1"/>
    <row r="48" spans="1:8" ht="15" customHeight="1">
      <c r="A48" s="31" t="s">
        <v>118</v>
      </c>
      <c r="B48" s="31" t="s">
        <v>38</v>
      </c>
      <c r="C48" s="31"/>
      <c r="D48" s="32"/>
      <c r="E48" s="32"/>
      <c r="F48" s="28"/>
      <c r="G48" s="28"/>
    </row>
    <row r="49" spans="1:8" s="58" customFormat="1" ht="15" customHeight="1">
      <c r="A49" s="58" t="s">
        <v>119</v>
      </c>
      <c r="B49" s="58" t="s">
        <v>39</v>
      </c>
      <c r="D49" s="207"/>
      <c r="E49" s="207"/>
      <c r="F49" s="60"/>
      <c r="G49" s="61"/>
    </row>
    <row r="50" spans="1:8" s="58" customFormat="1" ht="15" customHeight="1">
      <c r="A50" s="61" t="s">
        <v>113</v>
      </c>
      <c r="B50" s="62" t="s">
        <v>40</v>
      </c>
      <c r="C50" s="62"/>
      <c r="D50" s="209"/>
      <c r="E50" s="209"/>
      <c r="F50" s="61"/>
      <c r="G50" s="61"/>
    </row>
    <row r="51" spans="1:8" s="58" customFormat="1">
      <c r="F51" s="211"/>
    </row>
    <row r="52" spans="1:8" s="58" customFormat="1">
      <c r="F52" s="211"/>
      <c r="G52" s="212" t="s">
        <v>111</v>
      </c>
    </row>
    <row r="53" spans="1:8" s="58" customFormat="1">
      <c r="A53" s="195"/>
      <c r="B53" s="195"/>
      <c r="C53" s="195"/>
      <c r="D53" s="195"/>
      <c r="E53" s="195"/>
      <c r="F53" s="208"/>
    </row>
    <row r="54" spans="1:8" s="58" customFormat="1" ht="15" customHeight="1">
      <c r="A54" s="214" t="s">
        <v>41</v>
      </c>
      <c r="B54" s="214" t="s">
        <v>140</v>
      </c>
      <c r="D54" s="213"/>
      <c r="E54" s="213"/>
      <c r="F54" s="89"/>
      <c r="G54" s="61"/>
      <c r="H54" s="207"/>
    </row>
    <row r="55" spans="1:8" s="58" customFormat="1" ht="15" customHeight="1">
      <c r="A55" s="215" t="s">
        <v>42</v>
      </c>
      <c r="B55" s="215" t="s">
        <v>43</v>
      </c>
      <c r="C55" s="62"/>
      <c r="D55" s="207"/>
      <c r="E55" s="207"/>
      <c r="F55" s="60"/>
      <c r="G55" s="61"/>
      <c r="H55" s="207"/>
    </row>
    <row r="56" spans="1:8" s="58" customFormat="1" ht="15" customHeight="1">
      <c r="A56" s="214" t="s">
        <v>44</v>
      </c>
      <c r="B56" s="214" t="s">
        <v>45</v>
      </c>
      <c r="D56" s="209"/>
      <c r="E56" s="209"/>
      <c r="F56" s="61"/>
      <c r="G56" s="61"/>
      <c r="H56" s="207"/>
    </row>
    <row r="57" spans="1:8" s="216" customFormat="1" ht="15" customHeight="1">
      <c r="A57" s="82" t="s">
        <v>10</v>
      </c>
      <c r="B57" s="82" t="s">
        <v>142</v>
      </c>
      <c r="C57" s="217"/>
      <c r="D57" s="218"/>
      <c r="E57" s="218"/>
      <c r="F57" s="90"/>
      <c r="G57" s="61"/>
      <c r="H57" s="218"/>
    </row>
    <row r="58" spans="1:8" s="58" customFormat="1" ht="15" customHeight="1">
      <c r="A58" s="214" t="s">
        <v>46</v>
      </c>
      <c r="B58" s="214" t="s">
        <v>47</v>
      </c>
      <c r="D58" s="209"/>
      <c r="E58" s="209"/>
      <c r="F58" s="61"/>
      <c r="G58" s="59"/>
      <c r="H58" s="207"/>
    </row>
    <row r="59" spans="1:8" s="58" customFormat="1" ht="15" customHeight="1">
      <c r="A59" s="215" t="s">
        <v>48</v>
      </c>
      <c r="B59" s="215" t="s">
        <v>49</v>
      </c>
      <c r="C59" s="62"/>
      <c r="D59" s="209"/>
      <c r="E59" s="209"/>
      <c r="F59" s="61"/>
      <c r="G59" s="61"/>
      <c r="H59" s="207"/>
    </row>
    <row r="60" spans="1:8" s="58" customFormat="1" ht="15" customHeight="1">
      <c r="A60" s="194" t="s">
        <v>122</v>
      </c>
      <c r="B60" s="219" t="s">
        <v>50</v>
      </c>
      <c r="C60" s="194"/>
      <c r="D60" s="220"/>
      <c r="E60" s="207"/>
      <c r="F60" s="60"/>
      <c r="G60" s="59"/>
      <c r="H60" s="207"/>
    </row>
    <row r="61" spans="1:8" s="58" customFormat="1" ht="15" customHeight="1">
      <c r="A61" s="89"/>
      <c r="B61" s="221" t="s">
        <v>51</v>
      </c>
      <c r="C61" s="195"/>
      <c r="D61" s="213"/>
      <c r="E61" s="213"/>
      <c r="F61" s="89"/>
      <c r="G61" s="195"/>
      <c r="H61" s="207"/>
    </row>
    <row r="62" spans="1:8" s="58" customFormat="1" ht="15" customHeight="1">
      <c r="A62" s="61" t="s">
        <v>123</v>
      </c>
      <c r="B62" s="215" t="s">
        <v>52</v>
      </c>
      <c r="C62" s="62"/>
      <c r="D62" s="209"/>
      <c r="E62" s="209"/>
      <c r="F62" s="61"/>
      <c r="G62" s="61"/>
      <c r="H62" s="207"/>
    </row>
    <row r="63" spans="1:8" s="58" customFormat="1" ht="15" customHeight="1">
      <c r="A63" s="61" t="s">
        <v>124</v>
      </c>
      <c r="B63" s="215" t="s">
        <v>53</v>
      </c>
      <c r="C63" s="62"/>
      <c r="D63" s="209"/>
      <c r="E63" s="209"/>
      <c r="F63" s="61"/>
      <c r="G63" s="61"/>
      <c r="H63" s="207"/>
    </row>
    <row r="64" spans="1:8" s="58" customFormat="1" ht="14.1" customHeight="1">
      <c r="A64" s="60" t="s">
        <v>125</v>
      </c>
      <c r="B64" s="214" t="s">
        <v>54</v>
      </c>
      <c r="D64" s="207"/>
      <c r="E64" s="207"/>
      <c r="F64" s="60"/>
      <c r="H64" s="207"/>
    </row>
    <row r="65" spans="1:8" s="58" customFormat="1" ht="14.1" customHeight="1">
      <c r="A65" s="60"/>
      <c r="B65" s="214" t="s">
        <v>55</v>
      </c>
      <c r="D65" s="207"/>
      <c r="E65" s="207"/>
      <c r="F65" s="60"/>
      <c r="H65" s="207"/>
    </row>
    <row r="66" spans="1:8" s="58" customFormat="1" ht="14.1" customHeight="1">
      <c r="A66" s="60"/>
      <c r="B66" s="214" t="s">
        <v>56</v>
      </c>
      <c r="D66" s="207"/>
      <c r="E66" s="207"/>
      <c r="F66" s="60"/>
      <c r="H66" s="207"/>
    </row>
    <row r="67" spans="1:8" s="58" customFormat="1" ht="15" customHeight="1">
      <c r="A67" s="61" t="s">
        <v>126</v>
      </c>
      <c r="B67" s="81" t="s">
        <v>144</v>
      </c>
      <c r="C67" s="62"/>
      <c r="D67" s="209"/>
      <c r="E67" s="209"/>
      <c r="F67" s="61"/>
      <c r="G67" s="222"/>
      <c r="H67" s="207"/>
    </row>
    <row r="68" spans="1:8" s="58" customFormat="1" ht="15" customHeight="1">
      <c r="A68" s="61" t="s">
        <v>127</v>
      </c>
      <c r="B68" s="215" t="s">
        <v>57</v>
      </c>
      <c r="C68" s="62"/>
      <c r="D68" s="62"/>
      <c r="E68" s="62"/>
      <c r="F68" s="61"/>
      <c r="G68" s="222"/>
      <c r="H68" s="207"/>
    </row>
    <row r="69" spans="1:8" s="58" customFormat="1" ht="15" customHeight="1">
      <c r="A69" s="60"/>
      <c r="F69" s="60"/>
      <c r="H69" s="207"/>
    </row>
    <row r="70" spans="1:8" s="58" customFormat="1" ht="15" customHeight="1">
      <c r="F70" s="211"/>
      <c r="H70" s="207"/>
    </row>
    <row r="71" spans="1:8" s="58" customFormat="1" ht="15" customHeight="1">
      <c r="F71" s="211"/>
    </row>
    <row r="72" spans="1:8" s="58" customFormat="1" ht="15" customHeight="1">
      <c r="A72" s="61" t="s">
        <v>128</v>
      </c>
      <c r="B72" s="215" t="s">
        <v>58</v>
      </c>
      <c r="C72" s="62"/>
      <c r="D72" s="209"/>
      <c r="E72" s="209"/>
      <c r="F72" s="61"/>
      <c r="G72" s="222"/>
    </row>
    <row r="73" spans="1:8" s="58" customFormat="1" ht="15" customHeight="1">
      <c r="A73" s="62" t="s">
        <v>129</v>
      </c>
      <c r="B73" s="215" t="s">
        <v>59</v>
      </c>
      <c r="D73" s="194"/>
      <c r="E73" s="194"/>
      <c r="F73" s="223"/>
      <c r="G73" s="222"/>
    </row>
    <row r="74" spans="1:8" s="58" customFormat="1" ht="15" customHeight="1">
      <c r="A74" s="62" t="s">
        <v>130</v>
      </c>
      <c r="B74" s="215" t="s">
        <v>60</v>
      </c>
      <c r="C74" s="62"/>
      <c r="D74" s="194"/>
      <c r="E74" s="194"/>
      <c r="F74" s="223"/>
      <c r="G74" s="222"/>
    </row>
    <row r="75" spans="1:8" s="58" customFormat="1" ht="15" customHeight="1">
      <c r="D75" s="62"/>
      <c r="E75" s="62"/>
      <c r="F75" s="210"/>
    </row>
    <row r="76" spans="1:8" s="58" customFormat="1" ht="15" customHeight="1">
      <c r="A76" s="62" t="s">
        <v>131</v>
      </c>
      <c r="B76" s="62" t="s">
        <v>61</v>
      </c>
      <c r="C76" s="62"/>
      <c r="D76" s="62"/>
      <c r="E76" s="62"/>
      <c r="F76" s="210"/>
      <c r="G76" s="222"/>
    </row>
    <row r="77" spans="1:8" s="58" customFormat="1" ht="15" customHeight="1">
      <c r="F77" s="211"/>
    </row>
    <row r="78" spans="1:8" s="58" customFormat="1" ht="15" customHeight="1">
      <c r="A78" s="195"/>
      <c r="B78" s="195"/>
      <c r="C78" s="195"/>
      <c r="D78" s="195"/>
      <c r="E78" s="195"/>
      <c r="F78" s="208"/>
      <c r="G78" s="224"/>
    </row>
    <row r="79" spans="1:8" s="58" customFormat="1" ht="15" customHeight="1">
      <c r="F79" s="211"/>
    </row>
    <row r="80" spans="1:8" s="93" customFormat="1" ht="24.95" customHeight="1">
      <c r="A80" s="84" t="s">
        <v>133</v>
      </c>
      <c r="B80" s="95" t="s">
        <v>63</v>
      </c>
      <c r="E80" s="94" t="s">
        <v>134</v>
      </c>
      <c r="F80" s="96" t="s">
        <v>62</v>
      </c>
    </row>
    <row r="81" spans="1:7" s="69" customFormat="1" ht="18" customHeight="1">
      <c r="A81" s="64"/>
      <c r="B81" s="79">
        <f>F81*19%</f>
        <v>13228.151260504203</v>
      </c>
      <c r="C81" s="100"/>
      <c r="E81" s="97">
        <v>82850</v>
      </c>
      <c r="F81" s="102">
        <f>E81/1.19</f>
        <v>69621.848739495807</v>
      </c>
      <c r="G81" s="101" t="s">
        <v>11</v>
      </c>
    </row>
    <row r="82" spans="1:7" s="69" customFormat="1" ht="18" customHeight="1">
      <c r="A82" s="64"/>
      <c r="B82" s="77"/>
      <c r="C82" s="100"/>
      <c r="D82" s="65"/>
      <c r="E82" s="65"/>
      <c r="F82" s="103"/>
      <c r="G82" s="101"/>
    </row>
    <row r="83" spans="1:7" s="69" customFormat="1" ht="18" customHeight="1">
      <c r="A83" s="64"/>
      <c r="B83" s="77"/>
      <c r="C83" s="100"/>
      <c r="D83" s="65"/>
      <c r="E83" s="65"/>
      <c r="F83" s="103"/>
      <c r="G83" s="101"/>
    </row>
    <row r="84" spans="1:7" s="69" customFormat="1" ht="15.95" customHeight="1" thickBot="1">
      <c r="A84" s="59"/>
      <c r="B84" s="58"/>
      <c r="C84" s="107"/>
      <c r="D84" s="108"/>
      <c r="E84" s="108"/>
      <c r="F84" s="109"/>
      <c r="G84" s="110"/>
    </row>
    <row r="85" spans="1:7" s="69" customFormat="1" ht="30" customHeight="1" thickBot="1">
      <c r="A85" s="252" t="s">
        <v>139</v>
      </c>
      <c r="B85" s="252"/>
      <c r="C85" s="253"/>
      <c r="D85" s="111" t="s">
        <v>64</v>
      </c>
      <c r="E85" s="113" t="s">
        <v>62</v>
      </c>
      <c r="F85" s="112" t="s">
        <v>65</v>
      </c>
      <c r="G85" s="114"/>
    </row>
    <row r="86" spans="1:7" s="69" customFormat="1" ht="15.95" customHeight="1">
      <c r="A86" s="71" t="s">
        <v>133</v>
      </c>
      <c r="B86" s="68"/>
      <c r="C86" s="116"/>
      <c r="D86" s="115">
        <f>E81</f>
        <v>82850</v>
      </c>
      <c r="E86" s="117">
        <f>D86/1.19</f>
        <v>69621.848739495807</v>
      </c>
      <c r="F86" s="115"/>
      <c r="G86" s="118" t="s">
        <v>11</v>
      </c>
    </row>
    <row r="87" spans="1:7" s="69" customFormat="1" ht="15.95" customHeight="1">
      <c r="F87" s="103"/>
    </row>
    <row r="88" spans="1:7" s="69" customFormat="1" ht="15.95" customHeight="1">
      <c r="F88" s="103"/>
    </row>
    <row r="89" spans="1:7" s="69" customFormat="1" ht="15.95" customHeight="1">
      <c r="F89" s="103"/>
    </row>
    <row r="90" spans="1:7" s="69" customFormat="1" ht="30" customHeight="1" thickBot="1">
      <c r="A90" s="67" t="s">
        <v>67</v>
      </c>
      <c r="B90" s="105"/>
      <c r="C90" s="127"/>
      <c r="D90" s="105"/>
      <c r="E90" s="127"/>
      <c r="F90" s="129"/>
      <c r="G90" s="130"/>
    </row>
    <row r="91" spans="1:7" s="65" customFormat="1" ht="15.95" customHeight="1">
      <c r="A91" s="71" t="s">
        <v>151</v>
      </c>
      <c r="B91" s="68"/>
      <c r="C91" s="116"/>
      <c r="D91" s="131">
        <v>68</v>
      </c>
      <c r="E91" s="115">
        <f t="shared" ref="E91:E142" si="0">D91/1.19</f>
        <v>57.142857142857146</v>
      </c>
      <c r="F91" s="132"/>
      <c r="G91" s="133"/>
    </row>
    <row r="92" spans="1:7" s="134" customFormat="1" ht="15.95" customHeight="1">
      <c r="A92" s="71" t="s">
        <v>147</v>
      </c>
      <c r="B92" s="68"/>
      <c r="C92" s="116"/>
      <c r="D92" s="122">
        <v>80</v>
      </c>
      <c r="E92" s="115">
        <f t="shared" si="0"/>
        <v>67.226890756302524</v>
      </c>
      <c r="F92" s="136"/>
      <c r="G92" s="135"/>
    </row>
    <row r="93" spans="1:7" s="69" customFormat="1" ht="15.95" customHeight="1">
      <c r="A93" s="73" t="s">
        <v>68</v>
      </c>
      <c r="C93" s="121"/>
      <c r="D93" s="137">
        <v>155</v>
      </c>
      <c r="E93" s="115">
        <f t="shared" si="0"/>
        <v>130.25210084033614</v>
      </c>
      <c r="F93" s="138"/>
      <c r="G93" s="133"/>
    </row>
    <row r="94" spans="1:7" s="65" customFormat="1" ht="15.95" customHeight="1">
      <c r="A94" s="196" t="s">
        <v>69</v>
      </c>
      <c r="B94" s="70"/>
      <c r="C94" s="139"/>
      <c r="D94" s="140">
        <v>95</v>
      </c>
      <c r="E94" s="115">
        <f t="shared" si="0"/>
        <v>79.831932773109244</v>
      </c>
      <c r="F94" s="141"/>
      <c r="G94" s="133"/>
    </row>
    <row r="95" spans="1:7" s="65" customFormat="1" ht="15.95" customHeight="1">
      <c r="A95" s="196" t="s">
        <v>70</v>
      </c>
      <c r="B95" s="70"/>
      <c r="C95" s="139"/>
      <c r="D95" s="142">
        <v>150</v>
      </c>
      <c r="E95" s="115">
        <f t="shared" si="0"/>
        <v>126.05042016806723</v>
      </c>
      <c r="F95" s="138"/>
      <c r="G95" s="135"/>
    </row>
    <row r="96" spans="1:7" s="65" customFormat="1" ht="15.95" customHeight="1">
      <c r="A96" s="80" t="s">
        <v>71</v>
      </c>
      <c r="B96" s="70"/>
      <c r="C96" s="119"/>
      <c r="D96" s="142">
        <v>2700</v>
      </c>
      <c r="E96" s="115">
        <f t="shared" si="0"/>
        <v>2268.90756302521</v>
      </c>
      <c r="F96" s="144"/>
      <c r="G96" s="145"/>
    </row>
    <row r="97" spans="1:8" s="65" customFormat="1" ht="15.95" customHeight="1">
      <c r="A97" s="81" t="s">
        <v>72</v>
      </c>
      <c r="B97" s="68"/>
      <c r="C97" s="116"/>
      <c r="D97" s="146">
        <v>50</v>
      </c>
      <c r="E97" s="115">
        <f t="shared" si="0"/>
        <v>42.016806722689076</v>
      </c>
      <c r="F97" s="144"/>
      <c r="G97" s="145"/>
    </row>
    <row r="98" spans="1:8" s="69" customFormat="1" ht="15.95" customHeight="1">
      <c r="A98" s="70" t="s">
        <v>73</v>
      </c>
      <c r="B98" s="70"/>
      <c r="C98" s="123" t="s">
        <v>66</v>
      </c>
      <c r="D98" s="142">
        <v>580</v>
      </c>
      <c r="E98" s="115">
        <f t="shared" si="0"/>
        <v>487.39495798319331</v>
      </c>
      <c r="F98" s="138"/>
      <c r="G98" s="148"/>
    </row>
    <row r="99" spans="1:8" s="69" customFormat="1" ht="15" customHeight="1">
      <c r="D99" s="98"/>
      <c r="F99" s="103"/>
      <c r="G99" s="149" t="s">
        <v>110</v>
      </c>
    </row>
    <row r="100" spans="1:8" s="69" customFormat="1" ht="15" customHeight="1">
      <c r="D100" s="98"/>
      <c r="F100" s="103"/>
      <c r="G100" s="149"/>
    </row>
    <row r="101" spans="1:8" s="69" customFormat="1" ht="15" customHeight="1">
      <c r="D101" s="98"/>
      <c r="F101" s="103"/>
      <c r="G101" s="149"/>
    </row>
    <row r="102" spans="1:8" s="69" customFormat="1" ht="12" customHeight="1">
      <c r="A102" s="68"/>
      <c r="D102" s="150"/>
      <c r="E102" s="68"/>
      <c r="F102" s="152"/>
      <c r="G102" s="151"/>
    </row>
    <row r="103" spans="1:8" s="65" customFormat="1" ht="15.95" customHeight="1">
      <c r="A103" s="81" t="s">
        <v>138</v>
      </c>
      <c r="B103" s="62"/>
      <c r="C103" s="153"/>
      <c r="D103" s="146">
        <v>3205</v>
      </c>
      <c r="E103" s="115">
        <f t="shared" si="0"/>
        <v>2693.2773109243699</v>
      </c>
      <c r="F103" s="120"/>
      <c r="G103" s="155"/>
    </row>
    <row r="104" spans="1:8" s="69" customFormat="1" ht="15" customHeight="1">
      <c r="E104" s="70"/>
      <c r="F104" s="103"/>
      <c r="G104" s="151"/>
    </row>
    <row r="105" spans="1:8" s="69" customFormat="1" ht="15.95" customHeight="1">
      <c r="A105" s="81" t="s">
        <v>74</v>
      </c>
      <c r="B105" s="70"/>
      <c r="C105" s="147"/>
      <c r="D105" s="142">
        <v>265</v>
      </c>
      <c r="E105" s="115">
        <f t="shared" si="0"/>
        <v>222.68907563025212</v>
      </c>
      <c r="F105" s="143"/>
      <c r="G105" s="148"/>
    </row>
    <row r="106" spans="1:8" s="65" customFormat="1" ht="15.95" customHeight="1">
      <c r="A106" s="80" t="s">
        <v>75</v>
      </c>
      <c r="B106" s="69"/>
      <c r="C106" s="121"/>
      <c r="D106" s="157">
        <v>6800</v>
      </c>
      <c r="E106" s="115">
        <f t="shared" si="0"/>
        <v>5714.2857142857147</v>
      </c>
      <c r="F106" s="138"/>
      <c r="G106" s="148"/>
    </row>
    <row r="107" spans="1:8" s="69" customFormat="1" ht="15.95" customHeight="1">
      <c r="A107" s="81" t="s">
        <v>1</v>
      </c>
      <c r="B107" s="70"/>
      <c r="C107" s="158"/>
      <c r="D107" s="159">
        <v>295</v>
      </c>
      <c r="E107" s="115">
        <f t="shared" si="0"/>
        <v>247.89915966386556</v>
      </c>
      <c r="F107" s="138"/>
      <c r="G107" s="148"/>
    </row>
    <row r="108" spans="1:8" s="65" customFormat="1" ht="15.95" customHeight="1">
      <c r="A108" s="81" t="s">
        <v>76</v>
      </c>
      <c r="B108" s="66"/>
      <c r="C108" s="123" t="s">
        <v>66</v>
      </c>
      <c r="D108" s="142">
        <v>285</v>
      </c>
      <c r="E108" s="115">
        <f t="shared" si="0"/>
        <v>239.49579831932775</v>
      </c>
      <c r="F108" s="138"/>
      <c r="G108" s="148"/>
    </row>
    <row r="109" spans="1:8" s="69" customFormat="1" ht="15" customHeight="1">
      <c r="B109" s="70"/>
      <c r="C109" s="147"/>
      <c r="D109" s="98"/>
      <c r="E109" s="115"/>
      <c r="F109" s="138"/>
      <c r="G109" s="148"/>
    </row>
    <row r="110" spans="1:8" s="69" customFormat="1" ht="15.95" customHeight="1">
      <c r="A110" s="81" t="s">
        <v>150</v>
      </c>
      <c r="B110" s="70"/>
      <c r="C110" s="147"/>
      <c r="D110" s="143">
        <v>2370</v>
      </c>
      <c r="E110" s="131">
        <f>D110/1.19</f>
        <v>1991.5966386554624</v>
      </c>
      <c r="F110" s="138"/>
      <c r="G110" s="135"/>
    </row>
    <row r="111" spans="1:8" s="69" customFormat="1" ht="15.95" customHeight="1">
      <c r="A111" s="81" t="s">
        <v>149</v>
      </c>
      <c r="B111" s="68"/>
      <c r="C111" s="147"/>
      <c r="D111" s="142"/>
      <c r="E111" s="131"/>
      <c r="F111" s="138"/>
      <c r="G111" s="135"/>
    </row>
    <row r="112" spans="1:8" s="69" customFormat="1" ht="15.95" customHeight="1">
      <c r="A112" s="71" t="s">
        <v>148</v>
      </c>
      <c r="B112" s="68"/>
      <c r="C112" s="160"/>
      <c r="D112" s="142">
        <v>1990</v>
      </c>
      <c r="E112" s="115">
        <v>1350</v>
      </c>
      <c r="F112" s="138"/>
      <c r="G112" s="135"/>
      <c r="H112" s="161"/>
    </row>
    <row r="113" spans="1:8" s="69" customFormat="1" ht="24.95" customHeight="1" thickBot="1">
      <c r="A113" s="128" t="s">
        <v>6</v>
      </c>
      <c r="B113" s="63"/>
      <c r="C113" s="162"/>
      <c r="D113" s="162"/>
      <c r="E113" s="162"/>
      <c r="F113" s="163"/>
      <c r="G113" s="164"/>
    </row>
    <row r="114" spans="1:8" s="65" customFormat="1" ht="15.95" customHeight="1">
      <c r="D114" s="166"/>
      <c r="E114" s="166"/>
      <c r="F114" s="167"/>
      <c r="G114" s="168"/>
    </row>
    <row r="115" spans="1:8" s="65" customFormat="1" ht="15.95" customHeight="1">
      <c r="A115" s="66"/>
      <c r="B115" s="66"/>
      <c r="C115" s="66"/>
      <c r="D115" s="154"/>
      <c r="E115" s="115"/>
      <c r="F115" s="138"/>
      <c r="G115" s="169"/>
    </row>
    <row r="116" spans="1:8" s="65" customFormat="1" ht="15.95" customHeight="1">
      <c r="A116" s="68" t="s">
        <v>146</v>
      </c>
      <c r="B116" s="68"/>
      <c r="C116" s="123" t="s">
        <v>66</v>
      </c>
      <c r="D116" s="138">
        <v>4700</v>
      </c>
      <c r="E116" s="115">
        <f t="shared" si="0"/>
        <v>3949.5798319327732</v>
      </c>
      <c r="F116" s="131"/>
      <c r="G116" s="165"/>
    </row>
    <row r="117" spans="1:8" s="69" customFormat="1" ht="15.95" customHeight="1">
      <c r="A117" s="70" t="s">
        <v>0</v>
      </c>
      <c r="B117" s="70"/>
      <c r="C117" s="139"/>
      <c r="D117" s="157">
        <v>710</v>
      </c>
      <c r="E117" s="115">
        <f t="shared" si="0"/>
        <v>596.63865546218494</v>
      </c>
      <c r="F117" s="131"/>
      <c r="G117" s="165"/>
    </row>
    <row r="118" spans="1:8" s="69" customFormat="1" ht="15.95" customHeight="1">
      <c r="A118" s="70" t="s">
        <v>77</v>
      </c>
      <c r="B118" s="70"/>
      <c r="C118" s="139"/>
      <c r="D118" s="157">
        <v>250</v>
      </c>
      <c r="E118" s="115">
        <f t="shared" si="0"/>
        <v>210.0840336134454</v>
      </c>
      <c r="F118" s="143"/>
      <c r="G118" s="170"/>
    </row>
    <row r="119" spans="1:8" s="69" customFormat="1" ht="24.95" customHeight="1" thickBot="1">
      <c r="A119" s="74" t="s">
        <v>78</v>
      </c>
      <c r="B119" s="171"/>
      <c r="C119" s="172"/>
      <c r="D119" s="171"/>
      <c r="E119" s="172"/>
      <c r="F119" s="173"/>
      <c r="G119" s="174"/>
    </row>
    <row r="120" spans="1:8" s="69" customFormat="1" ht="15.95" customHeight="1">
      <c r="A120" s="196" t="s">
        <v>135</v>
      </c>
      <c r="B120" s="196"/>
      <c r="C120" s="175"/>
      <c r="D120" s="176">
        <v>4600</v>
      </c>
      <c r="E120" s="115">
        <f t="shared" si="0"/>
        <v>3865.546218487395</v>
      </c>
      <c r="F120" s="176"/>
      <c r="G120" s="177"/>
    </row>
    <row r="121" spans="1:8" s="69" customFormat="1" ht="15.95" customHeight="1">
      <c r="A121" s="196" t="s">
        <v>136</v>
      </c>
      <c r="B121" s="196"/>
      <c r="C121" s="175" t="s">
        <v>66</v>
      </c>
      <c r="D121" s="176"/>
      <c r="E121" s="115"/>
      <c r="F121" s="176"/>
      <c r="G121" s="178"/>
    </row>
    <row r="122" spans="1:8" s="69" customFormat="1" ht="15.95" customHeight="1">
      <c r="A122" s="196" t="s">
        <v>137</v>
      </c>
      <c r="B122" s="196"/>
      <c r="C122" s="123" t="s">
        <v>66</v>
      </c>
      <c r="D122" s="176">
        <v>1700</v>
      </c>
      <c r="E122" s="115">
        <f t="shared" si="0"/>
        <v>1428.5714285714287</v>
      </c>
      <c r="F122" s="176"/>
      <c r="G122" s="179"/>
      <c r="H122" s="161"/>
    </row>
    <row r="123" spans="1:8" s="69" customFormat="1" ht="15.95" customHeight="1">
      <c r="A123" s="73" t="s">
        <v>79</v>
      </c>
      <c r="B123" s="71"/>
      <c r="C123" s="123" t="s">
        <v>66</v>
      </c>
      <c r="D123" s="176">
        <v>650</v>
      </c>
      <c r="E123" s="115">
        <f t="shared" si="0"/>
        <v>546.21848739495806</v>
      </c>
      <c r="F123" s="176"/>
      <c r="G123" s="177"/>
      <c r="H123" s="161"/>
    </row>
    <row r="124" spans="1:8" s="69" customFormat="1" ht="15.95" customHeight="1">
      <c r="A124" s="196" t="s">
        <v>80</v>
      </c>
      <c r="B124" s="196"/>
      <c r="C124" s="175"/>
      <c r="D124" s="176">
        <v>490</v>
      </c>
      <c r="E124" s="115">
        <f t="shared" si="0"/>
        <v>411.76470588235298</v>
      </c>
      <c r="F124" s="176"/>
      <c r="G124" s="177"/>
      <c r="H124" s="161"/>
    </row>
    <row r="125" spans="1:8" s="69" customFormat="1" ht="15.95" customHeight="1">
      <c r="A125" s="196" t="s">
        <v>81</v>
      </c>
      <c r="B125" s="196"/>
      <c r="C125" s="175"/>
      <c r="D125" s="181">
        <v>350</v>
      </c>
      <c r="E125" s="115">
        <f t="shared" si="0"/>
        <v>294.11764705882354</v>
      </c>
      <c r="F125" s="181"/>
      <c r="G125" s="178"/>
      <c r="H125" s="161"/>
    </row>
    <row r="126" spans="1:8" s="65" customFormat="1" ht="15.95" customHeight="1">
      <c r="A126" s="71" t="s">
        <v>82</v>
      </c>
      <c r="B126" s="71"/>
      <c r="C126" s="180"/>
      <c r="D126" s="182">
        <v>1700</v>
      </c>
      <c r="E126" s="115">
        <f t="shared" si="0"/>
        <v>1428.5714285714287</v>
      </c>
      <c r="F126" s="182"/>
      <c r="G126" s="168"/>
    </row>
    <row r="127" spans="1:8" s="69" customFormat="1" ht="24.95" customHeight="1" thickBot="1">
      <c r="A127" s="74" t="s">
        <v>83</v>
      </c>
      <c r="B127" s="171"/>
      <c r="C127" s="172"/>
      <c r="D127" s="163"/>
      <c r="E127" s="171"/>
      <c r="F127" s="173"/>
      <c r="G127" s="163"/>
    </row>
    <row r="128" spans="1:8" s="69" customFormat="1" ht="15.95" customHeight="1">
      <c r="A128" s="85" t="s">
        <v>84</v>
      </c>
      <c r="B128" s="71"/>
      <c r="C128" s="180"/>
      <c r="D128" s="182">
        <v>5965</v>
      </c>
      <c r="E128" s="115">
        <f t="shared" si="0"/>
        <v>5012.6050420168067</v>
      </c>
      <c r="F128" s="167"/>
      <c r="G128" s="184"/>
    </row>
    <row r="129" spans="1:8" s="69" customFormat="1" ht="15.95" customHeight="1">
      <c r="F129" s="179"/>
      <c r="G129" s="179"/>
    </row>
    <row r="130" spans="1:8" s="69" customFormat="1" ht="15.95" customHeight="1">
      <c r="F130" s="179"/>
      <c r="G130" s="179"/>
    </row>
    <row r="131" spans="1:8" s="65" customFormat="1" ht="15.95" customHeight="1">
      <c r="A131" s="196" t="s">
        <v>85</v>
      </c>
      <c r="B131" s="196"/>
      <c r="C131" s="187"/>
      <c r="D131" s="138">
        <v>980</v>
      </c>
      <c r="E131" s="122">
        <f t="shared" si="0"/>
        <v>823.52941176470597</v>
      </c>
      <c r="F131" s="138"/>
      <c r="G131" s="178"/>
    </row>
    <row r="132" spans="1:8" s="65" customFormat="1" ht="15.95" customHeight="1">
      <c r="A132" s="196" t="s">
        <v>86</v>
      </c>
      <c r="B132" s="71"/>
      <c r="C132" s="116"/>
      <c r="D132" s="131">
        <v>525</v>
      </c>
      <c r="E132" s="188">
        <f>D132/1.19</f>
        <v>441.1764705882353</v>
      </c>
      <c r="F132" s="159"/>
      <c r="G132" s="178"/>
    </row>
    <row r="133" spans="1:8" s="69" customFormat="1" ht="15.95" customHeight="1">
      <c r="A133" s="73"/>
      <c r="B133" s="73"/>
      <c r="C133" s="185"/>
      <c r="D133" s="73"/>
      <c r="E133" s="71"/>
      <c r="F133" s="103"/>
      <c r="G133" s="179"/>
    </row>
    <row r="134" spans="1:8" s="69" customFormat="1" ht="15.95" customHeight="1">
      <c r="A134" s="245" t="s">
        <v>152</v>
      </c>
      <c r="B134" s="78"/>
      <c r="C134" s="123" t="s">
        <v>66</v>
      </c>
      <c r="D134" s="186">
        <v>280</v>
      </c>
      <c r="E134" s="115">
        <f>D134/1.19</f>
        <v>235.29411764705884</v>
      </c>
      <c r="F134" s="138"/>
      <c r="G134" s="178"/>
    </row>
    <row r="135" spans="1:8" s="69" customFormat="1" ht="15.95" customHeight="1">
      <c r="A135" s="196"/>
      <c r="B135" s="78"/>
      <c r="C135" s="175"/>
      <c r="D135" s="73"/>
      <c r="E135" s="175"/>
      <c r="F135" s="103"/>
    </row>
    <row r="136" spans="1:8" s="65" customFormat="1" ht="15.95" customHeight="1">
      <c r="A136" s="71" t="s">
        <v>87</v>
      </c>
      <c r="B136" s="71"/>
      <c r="C136" s="180"/>
      <c r="D136" s="181">
        <v>350</v>
      </c>
      <c r="E136" s="115">
        <f t="shared" si="0"/>
        <v>294.11764705882354</v>
      </c>
      <c r="F136" s="138"/>
      <c r="G136" s="169"/>
    </row>
    <row r="137" spans="1:8" s="65" customFormat="1" ht="15.95" customHeight="1">
      <c r="A137" s="196" t="s">
        <v>88</v>
      </c>
      <c r="B137" s="196"/>
      <c r="C137" s="175"/>
      <c r="D137" s="181">
        <v>350</v>
      </c>
      <c r="E137" s="115">
        <f t="shared" si="0"/>
        <v>294.11764705882354</v>
      </c>
      <c r="F137" s="138"/>
      <c r="G137" s="169"/>
    </row>
    <row r="138" spans="1:8" s="69" customFormat="1" ht="15.95" customHeight="1">
      <c r="A138" s="70" t="s">
        <v>89</v>
      </c>
      <c r="B138" s="196"/>
      <c r="C138" s="175"/>
      <c r="D138" s="157">
        <v>370</v>
      </c>
      <c r="E138" s="115">
        <f t="shared" si="0"/>
        <v>310.92436974789916</v>
      </c>
      <c r="F138" s="138"/>
      <c r="G138" s="169"/>
      <c r="H138" s="161"/>
    </row>
    <row r="139" spans="1:8" s="69" customFormat="1" ht="15.95" customHeight="1">
      <c r="A139" s="71"/>
      <c r="B139" s="73"/>
      <c r="C139" s="185"/>
      <c r="D139" s="73"/>
      <c r="E139" s="175"/>
      <c r="F139" s="103"/>
    </row>
    <row r="140" spans="1:8" s="69" customFormat="1" ht="15.95" customHeight="1">
      <c r="A140" s="71" t="s">
        <v>90</v>
      </c>
      <c r="B140" s="196"/>
      <c r="C140" s="175"/>
      <c r="D140" s="190">
        <v>1200</v>
      </c>
      <c r="E140" s="115">
        <f t="shared" si="0"/>
        <v>1008.4033613445379</v>
      </c>
      <c r="F140" s="192"/>
      <c r="G140" s="191"/>
      <c r="H140" s="161"/>
    </row>
    <row r="141" spans="1:8" s="69" customFormat="1" ht="15.95" customHeight="1">
      <c r="A141" s="71" t="s">
        <v>91</v>
      </c>
      <c r="B141" s="71"/>
      <c r="C141" s="180"/>
      <c r="D141" s="190">
        <v>500</v>
      </c>
      <c r="E141" s="115">
        <f t="shared" si="0"/>
        <v>420.1680672268908</v>
      </c>
      <c r="F141" s="192"/>
      <c r="G141" s="191"/>
      <c r="H141" s="161"/>
    </row>
    <row r="142" spans="1:8" s="69" customFormat="1" ht="15.95" customHeight="1">
      <c r="A142" s="196" t="s">
        <v>92</v>
      </c>
      <c r="B142" s="71"/>
      <c r="C142" s="180"/>
      <c r="D142" s="190">
        <v>500</v>
      </c>
      <c r="E142" s="122">
        <f t="shared" si="0"/>
        <v>420.1680672268908</v>
      </c>
      <c r="F142" s="192"/>
      <c r="G142" s="191"/>
      <c r="H142" s="161"/>
    </row>
    <row r="143" spans="1:8" s="69" customFormat="1" ht="15.95" customHeight="1">
      <c r="E143" s="103"/>
      <c r="F143" s="103"/>
    </row>
    <row r="144" spans="1:8" s="69" customFormat="1" ht="15.95" customHeight="1">
      <c r="E144" s="193"/>
      <c r="F144" s="103"/>
    </row>
    <row r="145" spans="1:7" s="69" customFormat="1" ht="15.95" customHeight="1">
      <c r="A145" s="246" t="s">
        <v>153</v>
      </c>
      <c r="B145" s="62"/>
      <c r="C145" s="153"/>
      <c r="D145" s="181">
        <v>3500</v>
      </c>
      <c r="E145" s="122">
        <f>D145/1.19</f>
        <v>2941.1764705882356</v>
      </c>
      <c r="F145" s="181"/>
      <c r="G145" s="186"/>
    </row>
    <row r="146" spans="1:7" s="248" customFormat="1" ht="15.95" customHeight="1">
      <c r="A146" s="91"/>
      <c r="B146" s="247"/>
      <c r="C146" s="250"/>
      <c r="F146" s="249"/>
      <c r="G146" s="249"/>
    </row>
    <row r="147" spans="1:7" s="69" customFormat="1" ht="15.95" customHeight="1">
      <c r="F147" s="103"/>
      <c r="G147" s="149" t="s">
        <v>109</v>
      </c>
    </row>
    <row r="148" spans="1:7" s="69" customFormat="1" ht="15.95" customHeight="1">
      <c r="F148" s="103"/>
      <c r="G148" s="149"/>
    </row>
    <row r="149" spans="1:7" s="69" customFormat="1" ht="15.95" customHeight="1">
      <c r="F149" s="103"/>
      <c r="G149" s="149"/>
    </row>
    <row r="150" spans="1:7" s="69" customFormat="1" ht="15.95" customHeight="1">
      <c r="F150" s="103"/>
    </row>
    <row r="151" spans="1:7" s="69" customFormat="1" ht="15.95" customHeight="1">
      <c r="F151" s="103"/>
    </row>
    <row r="152" spans="1:7" s="69" customFormat="1" ht="15.95" customHeight="1">
      <c r="A152" s="68"/>
      <c r="E152" s="68"/>
      <c r="F152" s="103"/>
    </row>
    <row r="153" spans="1:7" s="69" customFormat="1" ht="15.95" customHeight="1">
      <c r="A153" s="86" t="s">
        <v>93</v>
      </c>
      <c r="B153" s="196"/>
      <c r="C153" s="197"/>
      <c r="D153" s="181">
        <v>180</v>
      </c>
      <c r="E153" s="115">
        <f t="shared" ref="E153:E174" si="1">D153/1.19</f>
        <v>151.26050420168067</v>
      </c>
      <c r="F153" s="192"/>
      <c r="G153" s="155"/>
    </row>
    <row r="154" spans="1:7" s="69" customFormat="1" ht="15.95" customHeight="1">
      <c r="A154" s="81" t="s">
        <v>94</v>
      </c>
      <c r="B154" s="196"/>
      <c r="C154" s="175"/>
      <c r="D154" s="192">
        <v>65</v>
      </c>
      <c r="E154" s="115">
        <f t="shared" si="1"/>
        <v>54.621848739495803</v>
      </c>
      <c r="F154" s="192"/>
      <c r="G154" s="169"/>
    </row>
    <row r="155" spans="1:7" s="69" customFormat="1" ht="15.95" customHeight="1">
      <c r="A155" s="70"/>
      <c r="E155" s="70"/>
      <c r="F155" s="103"/>
    </row>
    <row r="156" spans="1:7" s="69" customFormat="1" ht="15.95" customHeight="1">
      <c r="A156" s="70" t="s">
        <v>95</v>
      </c>
      <c r="B156" s="196"/>
      <c r="C156" s="187" t="s">
        <v>112</v>
      </c>
      <c r="D156" s="181">
        <v>95</v>
      </c>
      <c r="E156" s="115">
        <f t="shared" si="1"/>
        <v>79.831932773109244</v>
      </c>
      <c r="F156" s="159"/>
      <c r="G156" s="198"/>
    </row>
    <row r="157" spans="1:7" s="69" customFormat="1" ht="15" customHeight="1">
      <c r="F157" s="103"/>
    </row>
    <row r="158" spans="1:7" s="69" customFormat="1" ht="15" customHeight="1">
      <c r="F158" s="103"/>
    </row>
    <row r="159" spans="1:7" s="69" customFormat="1" ht="15" customHeight="1">
      <c r="F159" s="103"/>
    </row>
    <row r="160" spans="1:7" s="69" customFormat="1" ht="15" customHeight="1">
      <c r="E160" s="68"/>
      <c r="F160" s="103"/>
    </row>
    <row r="161" spans="1:7" s="69" customFormat="1" ht="15.95" customHeight="1">
      <c r="A161" s="196" t="s">
        <v>105</v>
      </c>
      <c r="B161" s="196"/>
      <c r="C161" s="123" t="s">
        <v>66</v>
      </c>
      <c r="D161" s="138">
        <v>1950</v>
      </c>
      <c r="E161" s="115">
        <f>D161/1.19</f>
        <v>1638.6554621848741</v>
      </c>
      <c r="F161" s="138"/>
      <c r="G161" s="155"/>
    </row>
    <row r="162" spans="1:7" s="69" customFormat="1" ht="15.95" customHeight="1">
      <c r="A162" s="58"/>
      <c r="F162" s="103"/>
    </row>
    <row r="163" spans="1:7" s="65" customFormat="1" ht="15.95" customHeight="1">
      <c r="A163" s="69"/>
      <c r="B163" s="69"/>
      <c r="C163" s="69"/>
      <c r="D163" s="69"/>
      <c r="E163" s="68"/>
      <c r="F163" s="103"/>
      <c r="G163" s="69"/>
    </row>
    <row r="164" spans="1:7" s="69" customFormat="1" ht="15.95" customHeight="1">
      <c r="A164" s="196" t="s">
        <v>96</v>
      </c>
      <c r="B164" s="62"/>
      <c r="C164" s="153"/>
      <c r="D164" s="199">
        <v>390</v>
      </c>
      <c r="E164" s="115">
        <f t="shared" si="1"/>
        <v>327.73109243697479</v>
      </c>
      <c r="F164" s="138"/>
      <c r="G164" s="169"/>
    </row>
    <row r="165" spans="1:7" s="69" customFormat="1" ht="15.95" customHeight="1">
      <c r="A165" s="73"/>
      <c r="B165" s="58"/>
      <c r="C165" s="156"/>
      <c r="D165" s="200"/>
      <c r="E165" s="103"/>
      <c r="F165" s="201"/>
      <c r="G165" s="151"/>
    </row>
    <row r="166" spans="1:7" s="69" customFormat="1" ht="15.95" customHeight="1">
      <c r="F166" s="103"/>
    </row>
    <row r="167" spans="1:7" s="69" customFormat="1" ht="15.95" customHeight="1">
      <c r="E167" s="68"/>
      <c r="F167" s="103"/>
    </row>
    <row r="168" spans="1:7" s="65" customFormat="1" ht="15.95" customHeight="1">
      <c r="A168" s="62"/>
      <c r="B168" s="62"/>
      <c r="C168" s="153"/>
      <c r="D168" s="203"/>
      <c r="E168" s="115"/>
      <c r="F168" s="192"/>
      <c r="G168" s="191"/>
    </row>
    <row r="169" spans="1:7" s="69" customFormat="1" ht="24.95" customHeight="1" thickBot="1">
      <c r="A169" s="74" t="s">
        <v>97</v>
      </c>
      <c r="B169" s="204"/>
      <c r="C169" s="205"/>
      <c r="D169" s="206"/>
      <c r="E169" s="206"/>
      <c r="F169" s="206"/>
      <c r="G169" s="106"/>
    </row>
    <row r="170" spans="1:7" s="69" customFormat="1" ht="15.75" customHeight="1">
      <c r="A170" s="72" t="s">
        <v>143</v>
      </c>
      <c r="B170" s="71"/>
      <c r="C170" s="183"/>
      <c r="D170" s="131">
        <v>970</v>
      </c>
      <c r="E170" s="115">
        <f>D170/1.19</f>
        <v>815.1260504201681</v>
      </c>
      <c r="F170" s="131"/>
      <c r="G170" s="165"/>
    </row>
    <row r="171" spans="1:7" s="69" customFormat="1" ht="15.95" customHeight="1">
      <c r="A171" s="71" t="s">
        <v>98</v>
      </c>
      <c r="B171" s="71"/>
      <c r="C171" s="183"/>
      <c r="D171" s="182">
        <v>450</v>
      </c>
      <c r="E171" s="115">
        <f t="shared" si="1"/>
        <v>378.15126050420167</v>
      </c>
      <c r="F171" s="131"/>
      <c r="G171" s="104"/>
    </row>
    <row r="172" spans="1:7" s="69" customFormat="1" ht="15.95" customHeight="1" thickBot="1">
      <c r="A172" s="75" t="s">
        <v>99</v>
      </c>
      <c r="B172" s="75"/>
      <c r="C172" s="75"/>
      <c r="D172" s="202">
        <v>1600</v>
      </c>
      <c r="E172" s="125">
        <f t="shared" ref="E172" si="2">D172/1.19</f>
        <v>1344.5378151260504</v>
      </c>
      <c r="F172" s="124"/>
      <c r="G172" s="126"/>
    </row>
    <row r="173" spans="1:7" s="69" customFormat="1" ht="24.95" customHeight="1" thickBot="1">
      <c r="A173" s="74" t="s">
        <v>100</v>
      </c>
      <c r="B173" s="171"/>
      <c r="C173" s="225"/>
      <c r="D173" s="225"/>
      <c r="E173" s="173"/>
      <c r="F173" s="173"/>
      <c r="G173" s="106"/>
    </row>
    <row r="174" spans="1:7" s="69" customFormat="1" ht="15.95" customHeight="1" thickBot="1">
      <c r="A174" s="76" t="s">
        <v>101</v>
      </c>
      <c r="B174" s="76"/>
      <c r="C174" s="229" t="s">
        <v>66</v>
      </c>
      <c r="D174" s="226">
        <v>600</v>
      </c>
      <c r="E174" s="230">
        <f t="shared" si="1"/>
        <v>504.20168067226894</v>
      </c>
      <c r="F174" s="227"/>
      <c r="G174" s="228"/>
    </row>
    <row r="175" spans="1:7" s="69" customFormat="1" ht="15.95" customHeight="1">
      <c r="A175" s="71"/>
      <c r="B175" s="71"/>
      <c r="C175" s="183"/>
      <c r="D175" s="182"/>
      <c r="E175" s="115"/>
      <c r="F175" s="131"/>
      <c r="G175" s="233"/>
    </row>
    <row r="176" spans="1:7" s="69" customFormat="1" ht="15.95" customHeight="1">
      <c r="A176" s="65" t="s">
        <v>102</v>
      </c>
      <c r="B176" s="73"/>
      <c r="C176" s="73"/>
      <c r="D176" s="73"/>
      <c r="E176" s="99"/>
      <c r="F176" s="99"/>
      <c r="G176" s="73"/>
    </row>
    <row r="177" spans="1:7" s="69" customFormat="1" ht="15.95" customHeight="1">
      <c r="A177" s="65"/>
      <c r="B177" s="73"/>
      <c r="C177" s="73"/>
      <c r="D177" s="73"/>
      <c r="E177" s="99"/>
      <c r="F177" s="99"/>
      <c r="G177" s="73"/>
    </row>
    <row r="178" spans="1:7" s="92" customFormat="1" ht="15.95" customHeight="1">
      <c r="A178" s="87"/>
      <c r="B178" s="231"/>
      <c r="C178" s="231"/>
      <c r="D178" s="231"/>
      <c r="E178" s="232"/>
      <c r="F178" s="232"/>
      <c r="G178" s="231"/>
    </row>
    <row r="179" spans="1:7" s="69" customFormat="1" ht="15.95" customHeight="1">
      <c r="B179" s="73"/>
      <c r="F179" s="103"/>
    </row>
    <row r="180" spans="1:7" s="69" customFormat="1" ht="20.100000000000001" customHeight="1">
      <c r="A180" s="68"/>
      <c r="B180" s="71"/>
      <c r="C180" s="68"/>
      <c r="D180" s="68"/>
      <c r="E180" s="68"/>
      <c r="F180" s="193"/>
      <c r="G180" s="68"/>
    </row>
    <row r="181" spans="1:7" s="65" customFormat="1" ht="20.100000000000001" customHeight="1">
      <c r="A181" s="237" t="s">
        <v>132</v>
      </c>
      <c r="B181" s="235"/>
      <c r="C181" s="235"/>
      <c r="D181" s="235"/>
      <c r="E181" s="236"/>
      <c r="F181" s="102">
        <f>SUM(F86:F174)</f>
        <v>0</v>
      </c>
      <c r="G181" s="238"/>
    </row>
    <row r="182" spans="1:7" s="69" customFormat="1" ht="20.100000000000001" customHeight="1">
      <c r="A182" s="83" t="s">
        <v>145</v>
      </c>
      <c r="B182" s="73"/>
      <c r="C182" s="109"/>
      <c r="D182" s="102"/>
      <c r="E182" s="115"/>
      <c r="F182" s="181">
        <f>F181*19%</f>
        <v>0</v>
      </c>
      <c r="G182" s="178"/>
    </row>
    <row r="183" spans="1:7" s="65" customFormat="1" ht="20.100000000000001" customHeight="1">
      <c r="A183" s="88" t="s">
        <v>103</v>
      </c>
      <c r="B183" s="78"/>
      <c r="C183" s="240"/>
      <c r="D183" s="239"/>
      <c r="E183" s="115"/>
      <c r="F183" s="234">
        <f>SUM(F181:F182)</f>
        <v>0</v>
      </c>
      <c r="G183" s="189"/>
    </row>
    <row r="184" spans="1:7" s="69" customFormat="1" ht="20.100000000000001" customHeight="1">
      <c r="B184" s="73"/>
      <c r="C184" s="241"/>
      <c r="D184" s="241"/>
      <c r="E184" s="241"/>
      <c r="F184" s="242"/>
    </row>
    <row r="185" spans="1:7" s="69" customFormat="1" ht="15.95" customHeight="1">
      <c r="A185" s="80" t="s">
        <v>106</v>
      </c>
      <c r="C185" s="241"/>
      <c r="D185" s="241"/>
      <c r="E185" s="241"/>
      <c r="F185" s="242"/>
    </row>
    <row r="186" spans="1:7" s="69" customFormat="1" ht="15.95" customHeight="1">
      <c r="A186" s="69" t="s">
        <v>107</v>
      </c>
      <c r="C186" s="243"/>
      <c r="D186" s="243"/>
      <c r="E186" s="243"/>
      <c r="F186" s="103"/>
    </row>
    <row r="187" spans="1:7" s="69" customFormat="1" ht="15.95" customHeight="1">
      <c r="F187" s="103"/>
      <c r="G187" s="244" t="s">
        <v>108</v>
      </c>
    </row>
    <row r="188" spans="1:7" s="58" customFormat="1" ht="15.95" customHeight="1">
      <c r="F188" s="211"/>
    </row>
    <row r="189" spans="1:7" s="58" customFormat="1" ht="15.95" customHeight="1">
      <c r="F189" s="211"/>
    </row>
    <row r="190" spans="1:7" s="58" customFormat="1" ht="15.95" customHeight="1">
      <c r="F190" s="211"/>
    </row>
    <row r="191" spans="1:7" s="58" customFormat="1">
      <c r="F191" s="211"/>
    </row>
  </sheetData>
  <mergeCells count="1">
    <mergeCell ref="A85:C85"/>
  </mergeCells>
  <phoneticPr fontId="0" type="noConversion"/>
  <conditionalFormatting sqref="B128:C128">
    <cfRule type="expression" dxfId="1" priority="63" stopIfTrue="1">
      <formula>#REF!=TRUE</formula>
    </cfRule>
  </conditionalFormatting>
  <conditionalFormatting sqref="D128">
    <cfRule type="expression" dxfId="0" priority="45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710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0</xdr:col>
                <xdr:colOff>1838325</xdr:colOff>
                <xdr:row>3</xdr:row>
                <xdr:rowOff>19050</xdr:rowOff>
              </to>
            </anchor>
          </objectPr>
        </oleObject>
      </mc:Choice>
      <mc:Fallback>
        <oleObject progId="StaticMetafile" shapeId="171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2023-12-04T20:28:46Z</cp:lastPrinted>
  <dcterms:created xsi:type="dcterms:W3CDTF">1998-06-26T22:53:16Z</dcterms:created>
  <dcterms:modified xsi:type="dcterms:W3CDTF">2023-12-06T20:02:26Z</dcterms:modified>
</cp:coreProperties>
</file>